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xK\AppData\Local\Microsoft\Windows\INetCache\Content.Outlook\0UZR6AKS\"/>
    </mc:Choice>
  </mc:AlternateContent>
  <bookViews>
    <workbookView xWindow="0" yWindow="0" windowWidth="25200" windowHeight="11760" firstSheet="1" activeTab="1"/>
  </bookViews>
  <sheets>
    <sheet name="Instructions" sheetId="19" r:id="rId1"/>
    <sheet name="AIA Cover" sheetId="17" r:id="rId2"/>
    <sheet name="SOV" sheetId="15" r:id="rId3"/>
  </sheets>
  <definedNames>
    <definedName name="_xlnm.Print_Area" localSheetId="1">'AIA Cover'!$A$1:$O$45</definedName>
    <definedName name="_xlnm.Print_Area" localSheetId="2">SOV!$A$4:$J$217</definedName>
    <definedName name="_xlnm.Print_Titles" localSheetId="2">SOV!$4:$15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6" i="15" l="1"/>
  <c r="F316" i="15"/>
  <c r="O29" i="17"/>
  <c r="I22" i="17"/>
  <c r="I20" i="17"/>
  <c r="E20" i="15"/>
  <c r="E21" i="15"/>
  <c r="G21" i="15" s="1"/>
  <c r="E22" i="15"/>
  <c r="G22" i="15" s="1"/>
  <c r="E23" i="15"/>
  <c r="E24" i="15"/>
  <c r="E25" i="15"/>
  <c r="G25" i="15" s="1"/>
  <c r="E26" i="15"/>
  <c r="G26" i="15" s="1"/>
  <c r="E27" i="15"/>
  <c r="G27" i="15" s="1"/>
  <c r="E28" i="15"/>
  <c r="E29" i="15"/>
  <c r="G29" i="15" s="1"/>
  <c r="E30" i="15"/>
  <c r="G30" i="15" s="1"/>
  <c r="E31" i="15"/>
  <c r="G31" i="15" s="1"/>
  <c r="I31" i="15" s="1"/>
  <c r="E32" i="15"/>
  <c r="G32" i="15" s="1"/>
  <c r="E33" i="15"/>
  <c r="E34" i="15"/>
  <c r="G34" i="15"/>
  <c r="J34" i="15" s="1"/>
  <c r="E35" i="15"/>
  <c r="G35" i="15" s="1"/>
  <c r="E36" i="15"/>
  <c r="E37" i="15"/>
  <c r="G37" i="15" s="1"/>
  <c r="E38" i="15"/>
  <c r="G38" i="15" s="1"/>
  <c r="E39" i="15"/>
  <c r="G39" i="15" s="1"/>
  <c r="I39" i="15" s="1"/>
  <c r="E40" i="15"/>
  <c r="G40" i="15" s="1"/>
  <c r="E41" i="15"/>
  <c r="E42" i="15"/>
  <c r="G42" i="15" s="1"/>
  <c r="E43" i="15"/>
  <c r="E44" i="15"/>
  <c r="E45" i="15"/>
  <c r="G45" i="15" s="1"/>
  <c r="E46" i="15"/>
  <c r="G46" i="15" s="1"/>
  <c r="E47" i="15"/>
  <c r="E48" i="15"/>
  <c r="E49" i="15"/>
  <c r="G49" i="15" s="1"/>
  <c r="E50" i="15"/>
  <c r="G50" i="15" s="1"/>
  <c r="E51" i="15"/>
  <c r="E52" i="15"/>
  <c r="G52" i="15" s="1"/>
  <c r="E53" i="15"/>
  <c r="G53" i="15" s="1"/>
  <c r="E54" i="15"/>
  <c r="G54" i="15" s="1"/>
  <c r="J54" i="15" s="1"/>
  <c r="E55" i="15"/>
  <c r="E56" i="15"/>
  <c r="E57" i="15"/>
  <c r="E58" i="15"/>
  <c r="G58" i="15" s="1"/>
  <c r="E59" i="15"/>
  <c r="E60" i="15"/>
  <c r="G60" i="15"/>
  <c r="J60" i="15" s="1"/>
  <c r="E61" i="15"/>
  <c r="E62" i="15"/>
  <c r="G62" i="15" s="1"/>
  <c r="E63" i="15"/>
  <c r="G63" i="15"/>
  <c r="E64" i="15"/>
  <c r="E65" i="15"/>
  <c r="E66" i="15"/>
  <c r="G66" i="15" s="1"/>
  <c r="E67" i="15"/>
  <c r="E68" i="15"/>
  <c r="E69" i="15"/>
  <c r="E70" i="15"/>
  <c r="G70" i="15" s="1"/>
  <c r="E71" i="15"/>
  <c r="G71" i="15" s="1"/>
  <c r="E72" i="15"/>
  <c r="E73" i="15"/>
  <c r="G73" i="15" s="1"/>
  <c r="J73" i="15"/>
  <c r="E74" i="15"/>
  <c r="G74" i="15" s="1"/>
  <c r="E75" i="15"/>
  <c r="E76" i="15"/>
  <c r="E77" i="15"/>
  <c r="G77" i="15" s="1"/>
  <c r="I77" i="15" s="1"/>
  <c r="E78" i="15"/>
  <c r="G78" i="15" s="1"/>
  <c r="I78" i="15" s="1"/>
  <c r="E79" i="15"/>
  <c r="E80" i="15"/>
  <c r="E81" i="15"/>
  <c r="E82" i="15"/>
  <c r="G82" i="15" s="1"/>
  <c r="J82" i="15" s="1"/>
  <c r="E83" i="15"/>
  <c r="G83" i="15" s="1"/>
  <c r="E84" i="15"/>
  <c r="E85" i="15"/>
  <c r="E86" i="15"/>
  <c r="G86" i="15"/>
  <c r="E87" i="15"/>
  <c r="G87" i="15" s="1"/>
  <c r="E88" i="15"/>
  <c r="E89" i="15"/>
  <c r="G89" i="15"/>
  <c r="J89" i="15"/>
  <c r="E90" i="15"/>
  <c r="G90" i="15" s="1"/>
  <c r="E91" i="15"/>
  <c r="G91" i="15" s="1"/>
  <c r="E92" i="15"/>
  <c r="G92" i="15" s="1"/>
  <c r="I92" i="15" s="1"/>
  <c r="E93" i="15"/>
  <c r="G93" i="15" s="1"/>
  <c r="I93" i="15" s="1"/>
  <c r="E94" i="15"/>
  <c r="G94" i="15"/>
  <c r="E95" i="15"/>
  <c r="G95" i="15" s="1"/>
  <c r="I95" i="15" s="1"/>
  <c r="E96" i="15"/>
  <c r="G96" i="15" s="1"/>
  <c r="J96" i="15"/>
  <c r="E97" i="15"/>
  <c r="E98" i="15"/>
  <c r="G98" i="15" s="1"/>
  <c r="E99" i="15"/>
  <c r="G99" i="15"/>
  <c r="I99" i="15" s="1"/>
  <c r="E100" i="15"/>
  <c r="E101" i="15"/>
  <c r="G101" i="15" s="1"/>
  <c r="I101" i="15" s="1"/>
  <c r="E102" i="15"/>
  <c r="G102" i="15" s="1"/>
  <c r="J102" i="15" s="1"/>
  <c r="E103" i="15"/>
  <c r="G103" i="15" s="1"/>
  <c r="J103" i="15" s="1"/>
  <c r="E104" i="15"/>
  <c r="E105" i="15"/>
  <c r="G105" i="15" s="1"/>
  <c r="J105" i="15" s="1"/>
  <c r="E106" i="15"/>
  <c r="G106" i="15"/>
  <c r="I106" i="15" s="1"/>
  <c r="E107" i="15"/>
  <c r="E108" i="15"/>
  <c r="G108" i="15" s="1"/>
  <c r="E109" i="15"/>
  <c r="E110" i="15"/>
  <c r="G110" i="15"/>
  <c r="E111" i="15"/>
  <c r="E112" i="15"/>
  <c r="G112" i="15"/>
  <c r="J112" i="15" s="1"/>
  <c r="E113" i="15"/>
  <c r="G113" i="15" s="1"/>
  <c r="I113" i="15" s="1"/>
  <c r="E114" i="15"/>
  <c r="G114" i="15" s="1"/>
  <c r="E115" i="15"/>
  <c r="G115" i="15"/>
  <c r="E116" i="15"/>
  <c r="E117" i="15"/>
  <c r="E118" i="15"/>
  <c r="G118" i="15"/>
  <c r="E119" i="15"/>
  <c r="E120" i="15"/>
  <c r="E121" i="15"/>
  <c r="G121" i="15"/>
  <c r="E122" i="15"/>
  <c r="G122" i="15" s="1"/>
  <c r="E123" i="15"/>
  <c r="E124" i="15"/>
  <c r="G124" i="15" s="1"/>
  <c r="E125" i="15"/>
  <c r="E126" i="15"/>
  <c r="G126" i="15" s="1"/>
  <c r="J126" i="15" s="1"/>
  <c r="E127" i="15"/>
  <c r="G127" i="15" s="1"/>
  <c r="E128" i="15"/>
  <c r="G128" i="15"/>
  <c r="J128" i="15" s="1"/>
  <c r="E129" i="15"/>
  <c r="E130" i="15"/>
  <c r="G130" i="15"/>
  <c r="J130" i="15"/>
  <c r="E131" i="15"/>
  <c r="G131" i="15" s="1"/>
  <c r="E132" i="15"/>
  <c r="E133" i="15"/>
  <c r="G133" i="15" s="1"/>
  <c r="J133" i="15" s="1"/>
  <c r="E134" i="15"/>
  <c r="G134" i="15" s="1"/>
  <c r="E135" i="15"/>
  <c r="E136" i="15"/>
  <c r="E137" i="15"/>
  <c r="E138" i="15"/>
  <c r="G138" i="15"/>
  <c r="E139" i="15"/>
  <c r="E140" i="15"/>
  <c r="E141" i="15"/>
  <c r="G141" i="15"/>
  <c r="E142" i="15"/>
  <c r="G142" i="15" s="1"/>
  <c r="E143" i="15"/>
  <c r="G143" i="15" s="1"/>
  <c r="I143" i="15" s="1"/>
  <c r="E144" i="15"/>
  <c r="G144" i="15" s="1"/>
  <c r="E145" i="15"/>
  <c r="G145" i="15" s="1"/>
  <c r="E146" i="15"/>
  <c r="G146" i="15" s="1"/>
  <c r="E147" i="15"/>
  <c r="G147" i="15" s="1"/>
  <c r="J147" i="15" s="1"/>
  <c r="E148" i="15"/>
  <c r="E149" i="15"/>
  <c r="G149" i="15"/>
  <c r="E150" i="15"/>
  <c r="G150" i="15" s="1"/>
  <c r="I150" i="15" s="1"/>
  <c r="E151" i="15"/>
  <c r="E152" i="15"/>
  <c r="G152" i="15"/>
  <c r="E153" i="15"/>
  <c r="G153" i="15" s="1"/>
  <c r="E154" i="15"/>
  <c r="G154" i="15" s="1"/>
  <c r="E155" i="15"/>
  <c r="G155" i="15"/>
  <c r="E156" i="15"/>
  <c r="G156" i="15" s="1"/>
  <c r="E157" i="15"/>
  <c r="G157" i="15" s="1"/>
  <c r="E158" i="15"/>
  <c r="G158" i="15" s="1"/>
  <c r="I158" i="15" s="1"/>
  <c r="E159" i="15"/>
  <c r="G159" i="15" s="1"/>
  <c r="E160" i="15"/>
  <c r="G160" i="15" s="1"/>
  <c r="E161" i="15"/>
  <c r="G161" i="15" s="1"/>
  <c r="E162" i="15"/>
  <c r="G162" i="15" s="1"/>
  <c r="E163" i="15"/>
  <c r="E164" i="15"/>
  <c r="G164" i="15" s="1"/>
  <c r="E165" i="15"/>
  <c r="G165" i="15" s="1"/>
  <c r="E166" i="15"/>
  <c r="G166" i="15" s="1"/>
  <c r="J166" i="15" s="1"/>
  <c r="E167" i="15"/>
  <c r="E168" i="15"/>
  <c r="E169" i="15"/>
  <c r="G169" i="15" s="1"/>
  <c r="E170" i="15"/>
  <c r="G170" i="15"/>
  <c r="E171" i="15"/>
  <c r="G171" i="15" s="1"/>
  <c r="E172" i="15"/>
  <c r="G172" i="15"/>
  <c r="E173" i="15"/>
  <c r="G173" i="15" s="1"/>
  <c r="E174" i="15"/>
  <c r="G174" i="15" s="1"/>
  <c r="E175" i="15"/>
  <c r="G175" i="15" s="1"/>
  <c r="E176" i="15"/>
  <c r="E177" i="15"/>
  <c r="E178" i="15"/>
  <c r="G178" i="15" s="1"/>
  <c r="J178" i="15" s="1"/>
  <c r="E179" i="15"/>
  <c r="E180" i="15"/>
  <c r="E181" i="15"/>
  <c r="G181" i="15" s="1"/>
  <c r="E182" i="15"/>
  <c r="G182" i="15" s="1"/>
  <c r="E183" i="15"/>
  <c r="E184" i="15"/>
  <c r="E185" i="15"/>
  <c r="G185" i="15" s="1"/>
  <c r="I185" i="15" s="1"/>
  <c r="E186" i="15"/>
  <c r="G186" i="15"/>
  <c r="E187" i="15"/>
  <c r="G187" i="15" s="1"/>
  <c r="E188" i="15"/>
  <c r="G188" i="15" s="1"/>
  <c r="E189" i="15"/>
  <c r="E190" i="15"/>
  <c r="G190" i="15" s="1"/>
  <c r="E191" i="15"/>
  <c r="G191" i="15" s="1"/>
  <c r="E192" i="15"/>
  <c r="E193" i="15"/>
  <c r="E194" i="15"/>
  <c r="G194" i="15"/>
  <c r="E195" i="15"/>
  <c r="E196" i="15"/>
  <c r="E197" i="15"/>
  <c r="G197" i="15" s="1"/>
  <c r="E198" i="15"/>
  <c r="G198" i="15" s="1"/>
  <c r="E199" i="15"/>
  <c r="E200" i="15"/>
  <c r="G200" i="15"/>
  <c r="J200" i="15" s="1"/>
  <c r="E201" i="15"/>
  <c r="G201" i="15" s="1"/>
  <c r="E202" i="15"/>
  <c r="G202" i="15"/>
  <c r="E203" i="15"/>
  <c r="G203" i="15" s="1"/>
  <c r="E204" i="15"/>
  <c r="E205" i="15"/>
  <c r="E206" i="15"/>
  <c r="G206" i="15" s="1"/>
  <c r="I206" i="15"/>
  <c r="E207" i="15"/>
  <c r="G207" i="15" s="1"/>
  <c r="E208" i="15"/>
  <c r="E209" i="15"/>
  <c r="E210" i="15"/>
  <c r="G210" i="15" s="1"/>
  <c r="J210" i="15" s="1"/>
  <c r="E211" i="15"/>
  <c r="E212" i="15"/>
  <c r="E213" i="15"/>
  <c r="G213" i="15" s="1"/>
  <c r="E214" i="15"/>
  <c r="G214" i="15"/>
  <c r="E215" i="15"/>
  <c r="G215" i="15" s="1"/>
  <c r="E216" i="15"/>
  <c r="G216" i="15"/>
  <c r="J216" i="15" s="1"/>
  <c r="E217" i="15"/>
  <c r="E218" i="15"/>
  <c r="G218" i="15" s="1"/>
  <c r="E219" i="15"/>
  <c r="G219" i="15" s="1"/>
  <c r="E220" i="15"/>
  <c r="E221" i="15"/>
  <c r="E222" i="15"/>
  <c r="G222" i="15" s="1"/>
  <c r="I222" i="15" s="1"/>
  <c r="E223" i="15"/>
  <c r="G223" i="15"/>
  <c r="E224" i="15"/>
  <c r="G224" i="15" s="1"/>
  <c r="J224" i="15" s="1"/>
  <c r="E225" i="15"/>
  <c r="G225" i="15"/>
  <c r="E226" i="15"/>
  <c r="G226" i="15" s="1"/>
  <c r="E227" i="15"/>
  <c r="G227" i="15"/>
  <c r="E228" i="15"/>
  <c r="G228" i="15" s="1"/>
  <c r="J228" i="15" s="1"/>
  <c r="E229" i="15"/>
  <c r="E230" i="15"/>
  <c r="G230" i="15" s="1"/>
  <c r="E231" i="15"/>
  <c r="G231" i="15"/>
  <c r="E232" i="15"/>
  <c r="G232" i="15" s="1"/>
  <c r="E233" i="15"/>
  <c r="E234" i="15"/>
  <c r="G234" i="15" s="1"/>
  <c r="I234" i="15" s="1"/>
  <c r="E235" i="15"/>
  <c r="G235" i="15" s="1"/>
  <c r="E236" i="15"/>
  <c r="G236" i="15"/>
  <c r="E237" i="15"/>
  <c r="G237" i="15"/>
  <c r="E238" i="15"/>
  <c r="G238" i="15" s="1"/>
  <c r="E239" i="15"/>
  <c r="E240" i="15"/>
  <c r="G240" i="15"/>
  <c r="E241" i="15"/>
  <c r="E242" i="15"/>
  <c r="G242" i="15" s="1"/>
  <c r="E243" i="15"/>
  <c r="G243" i="15"/>
  <c r="E244" i="15"/>
  <c r="G244" i="15" s="1"/>
  <c r="E245" i="15"/>
  <c r="G245" i="15" s="1"/>
  <c r="J245" i="15" s="1"/>
  <c r="E246" i="15"/>
  <c r="E247" i="15"/>
  <c r="G247" i="15" s="1"/>
  <c r="E248" i="15"/>
  <c r="G248" i="15" s="1"/>
  <c r="E249" i="15"/>
  <c r="G249" i="15" s="1"/>
  <c r="E250" i="15"/>
  <c r="G250" i="15" s="1"/>
  <c r="E251" i="15"/>
  <c r="G251" i="15"/>
  <c r="E252" i="15"/>
  <c r="G252" i="15" s="1"/>
  <c r="E253" i="15"/>
  <c r="G253" i="15" s="1"/>
  <c r="E254" i="15"/>
  <c r="E255" i="15"/>
  <c r="G255" i="15" s="1"/>
  <c r="E256" i="15"/>
  <c r="G256" i="15"/>
  <c r="E257" i="15"/>
  <c r="G257" i="15" s="1"/>
  <c r="J257" i="15" s="1"/>
  <c r="E258" i="15"/>
  <c r="G258" i="15" s="1"/>
  <c r="J258" i="15"/>
  <c r="E259" i="15"/>
  <c r="G259" i="15" s="1"/>
  <c r="E260" i="15"/>
  <c r="G260" i="15"/>
  <c r="I260" i="15"/>
  <c r="E261" i="15"/>
  <c r="E262" i="15"/>
  <c r="E263" i="15"/>
  <c r="G263" i="15"/>
  <c r="E264" i="15"/>
  <c r="E265" i="15"/>
  <c r="G265" i="15"/>
  <c r="E266" i="15"/>
  <c r="G266" i="15" s="1"/>
  <c r="E267" i="15"/>
  <c r="E268" i="15"/>
  <c r="G268" i="15" s="1"/>
  <c r="E269" i="15"/>
  <c r="G269" i="15"/>
  <c r="E270" i="15"/>
  <c r="G270" i="15" s="1"/>
  <c r="E271" i="15"/>
  <c r="G271" i="15"/>
  <c r="E272" i="15"/>
  <c r="G272" i="15" s="1"/>
  <c r="E273" i="15"/>
  <c r="G273" i="15"/>
  <c r="E274" i="15"/>
  <c r="G274" i="15" s="1"/>
  <c r="E275" i="15"/>
  <c r="G275" i="15"/>
  <c r="J275" i="15" s="1"/>
  <c r="E276" i="15"/>
  <c r="G276" i="15" s="1"/>
  <c r="J276" i="15" s="1"/>
  <c r="E277" i="15"/>
  <c r="G277" i="15"/>
  <c r="E278" i="15"/>
  <c r="G278" i="15" s="1"/>
  <c r="E279" i="15"/>
  <c r="G279" i="15"/>
  <c r="E280" i="15"/>
  <c r="E281" i="15"/>
  <c r="G281" i="15"/>
  <c r="I281" i="15"/>
  <c r="E282" i="15"/>
  <c r="E283" i="15"/>
  <c r="E284" i="15"/>
  <c r="G284" i="15"/>
  <c r="E285" i="15"/>
  <c r="G285" i="15" s="1"/>
  <c r="I285" i="15"/>
  <c r="E286" i="15"/>
  <c r="G286" i="15" s="1"/>
  <c r="E287" i="15"/>
  <c r="E288" i="15"/>
  <c r="G288" i="15"/>
  <c r="J288" i="15" s="1"/>
  <c r="E289" i="15"/>
  <c r="G289" i="15" s="1"/>
  <c r="E290" i="15"/>
  <c r="G290" i="15"/>
  <c r="J290" i="15" s="1"/>
  <c r="E291" i="15"/>
  <c r="G291" i="15" s="1"/>
  <c r="E292" i="15"/>
  <c r="G292" i="15"/>
  <c r="E293" i="15"/>
  <c r="G293" i="15" s="1"/>
  <c r="E294" i="15"/>
  <c r="G294" i="15"/>
  <c r="E295" i="15"/>
  <c r="G295" i="15" s="1"/>
  <c r="E296" i="15"/>
  <c r="G296" i="15" s="1"/>
  <c r="I296" i="15" s="1"/>
  <c r="E297" i="15"/>
  <c r="G297" i="15" s="1"/>
  <c r="J297" i="15" s="1"/>
  <c r="E298" i="15"/>
  <c r="G298" i="15" s="1"/>
  <c r="E299" i="15"/>
  <c r="G299" i="15" s="1"/>
  <c r="E300" i="15"/>
  <c r="G300" i="15"/>
  <c r="J300" i="15"/>
  <c r="E301" i="15"/>
  <c r="E302" i="15"/>
  <c r="G302" i="15"/>
  <c r="E303" i="15"/>
  <c r="G303" i="15" s="1"/>
  <c r="J303" i="15" s="1"/>
  <c r="E304" i="15"/>
  <c r="G304" i="15"/>
  <c r="E305" i="15"/>
  <c r="G305" i="15"/>
  <c r="E306" i="15"/>
  <c r="G306" i="15" s="1"/>
  <c r="E307" i="15"/>
  <c r="G307" i="15" s="1"/>
  <c r="I307" i="15" s="1"/>
  <c r="E308" i="15"/>
  <c r="G308" i="15"/>
  <c r="I308" i="15" s="1"/>
  <c r="E309" i="15"/>
  <c r="E310" i="15"/>
  <c r="G310" i="15" s="1"/>
  <c r="E311" i="15"/>
  <c r="G311" i="15" s="1"/>
  <c r="E312" i="15"/>
  <c r="G312" i="15"/>
  <c r="E313" i="15"/>
  <c r="G313" i="15"/>
  <c r="E314" i="15"/>
  <c r="G314" i="15" s="1"/>
  <c r="I314" i="15" s="1"/>
  <c r="C7" i="15"/>
  <c r="A17" i="15"/>
  <c r="G217" i="15"/>
  <c r="I217" i="15" s="1"/>
  <c r="J217" i="15"/>
  <c r="G220" i="15"/>
  <c r="G221" i="15"/>
  <c r="I221" i="15" s="1"/>
  <c r="J221" i="15"/>
  <c r="G229" i="15"/>
  <c r="J229" i="15" s="1"/>
  <c r="G233" i="15"/>
  <c r="I233" i="15" s="1"/>
  <c r="G239" i="15"/>
  <c r="G241" i="15"/>
  <c r="I245" i="15"/>
  <c r="G246" i="15"/>
  <c r="I246" i="15" s="1"/>
  <c r="G254" i="15"/>
  <c r="G261" i="15"/>
  <c r="I261" i="15" s="1"/>
  <c r="G262" i="15"/>
  <c r="G264" i="15"/>
  <c r="G267" i="15"/>
  <c r="G280" i="15"/>
  <c r="G282" i="15"/>
  <c r="I282" i="15" s="1"/>
  <c r="G283" i="15"/>
  <c r="G287" i="15"/>
  <c r="I287" i="15"/>
  <c r="G301" i="15"/>
  <c r="G309" i="15"/>
  <c r="I309" i="15" s="1"/>
  <c r="J309" i="15"/>
  <c r="M22" i="17"/>
  <c r="C6" i="15"/>
  <c r="G97" i="15"/>
  <c r="G100" i="15"/>
  <c r="J100" i="15"/>
  <c r="G104" i="15"/>
  <c r="G107" i="15"/>
  <c r="G109" i="15"/>
  <c r="G111" i="15"/>
  <c r="I115" i="15"/>
  <c r="G116" i="15"/>
  <c r="J116" i="15" s="1"/>
  <c r="G117" i="15"/>
  <c r="I117" i="15"/>
  <c r="G119" i="15"/>
  <c r="G120" i="15"/>
  <c r="G123" i="15"/>
  <c r="G125" i="15"/>
  <c r="G129" i="15"/>
  <c r="G132" i="15"/>
  <c r="G135" i="15"/>
  <c r="I135" i="15" s="1"/>
  <c r="J135" i="15"/>
  <c r="G136" i="15"/>
  <c r="G137" i="15"/>
  <c r="G139" i="15"/>
  <c r="I139" i="15"/>
  <c r="G140" i="15"/>
  <c r="J140" i="15" s="1"/>
  <c r="I147" i="15"/>
  <c r="G148" i="15"/>
  <c r="I148" i="15" s="1"/>
  <c r="G151" i="15"/>
  <c r="I151" i="15"/>
  <c r="J157" i="15"/>
  <c r="G163" i="15"/>
  <c r="I163" i="15" s="1"/>
  <c r="J163" i="15"/>
  <c r="G167" i="15"/>
  <c r="I167" i="15"/>
  <c r="G168" i="15"/>
  <c r="G176" i="15"/>
  <c r="I176" i="15"/>
  <c r="G177" i="15"/>
  <c r="G179" i="15"/>
  <c r="J179" i="15" s="1"/>
  <c r="G180" i="15"/>
  <c r="J180" i="15" s="1"/>
  <c r="I180" i="15"/>
  <c r="G183" i="15"/>
  <c r="J183" i="15"/>
  <c r="G184" i="15"/>
  <c r="J184" i="15" s="1"/>
  <c r="J187" i="15"/>
  <c r="G189" i="15"/>
  <c r="I189" i="15" s="1"/>
  <c r="G192" i="15"/>
  <c r="I192" i="15"/>
  <c r="G193" i="15"/>
  <c r="G195" i="15"/>
  <c r="G196" i="15"/>
  <c r="I87" i="15"/>
  <c r="G88" i="15"/>
  <c r="J88" i="15" s="1"/>
  <c r="J91" i="15"/>
  <c r="I91" i="15"/>
  <c r="G199" i="15"/>
  <c r="G204" i="15"/>
  <c r="G205" i="15"/>
  <c r="I205" i="15" s="1"/>
  <c r="G208" i="15"/>
  <c r="J208" i="15"/>
  <c r="G209" i="15"/>
  <c r="I209" i="15"/>
  <c r="G211" i="15"/>
  <c r="G212" i="15"/>
  <c r="G72" i="15"/>
  <c r="I72" i="15" s="1"/>
  <c r="G75" i="15"/>
  <c r="I75" i="15"/>
  <c r="G76" i="15"/>
  <c r="I76" i="15" s="1"/>
  <c r="G79" i="15"/>
  <c r="G80" i="15"/>
  <c r="G81" i="15"/>
  <c r="J81" i="15" s="1"/>
  <c r="G84" i="15"/>
  <c r="G85" i="15"/>
  <c r="I85" i="15" s="1"/>
  <c r="J8" i="15"/>
  <c r="J6" i="15"/>
  <c r="G20" i="15"/>
  <c r="G23" i="15"/>
  <c r="G24" i="15"/>
  <c r="I24" i="15" s="1"/>
  <c r="G28" i="15"/>
  <c r="I28" i="15" s="1"/>
  <c r="G33" i="15"/>
  <c r="G36" i="15"/>
  <c r="I36" i="15" s="1"/>
  <c r="G41" i="15"/>
  <c r="J41" i="15" s="1"/>
  <c r="G43" i="15"/>
  <c r="J43" i="15" s="1"/>
  <c r="G44" i="15"/>
  <c r="I44" i="15" s="1"/>
  <c r="G47" i="15"/>
  <c r="J47" i="15" s="1"/>
  <c r="G48" i="15"/>
  <c r="I48" i="15" s="1"/>
  <c r="G51" i="15"/>
  <c r="I51" i="15" s="1"/>
  <c r="G55" i="15"/>
  <c r="J55" i="15" s="1"/>
  <c r="G56" i="15"/>
  <c r="G57" i="15"/>
  <c r="G59" i="15"/>
  <c r="G61" i="15"/>
  <c r="G64" i="15"/>
  <c r="I64" i="15"/>
  <c r="G65" i="15"/>
  <c r="G67" i="15"/>
  <c r="I67" i="15"/>
  <c r="G68" i="15"/>
  <c r="G69" i="15"/>
  <c r="J69" i="15"/>
  <c r="E23" i="17"/>
  <c r="F23" i="17"/>
  <c r="E24" i="17" s="1"/>
  <c r="I96" i="15"/>
  <c r="I100" i="15"/>
  <c r="J151" i="15"/>
  <c r="J24" i="15"/>
  <c r="I103" i="15"/>
  <c r="J148" i="15"/>
  <c r="J143" i="15"/>
  <c r="J195" i="15"/>
  <c r="I195" i="15"/>
  <c r="J192" i="15"/>
  <c r="I187" i="15"/>
  <c r="J115" i="15"/>
  <c r="J117" i="15"/>
  <c r="I128" i="15"/>
  <c r="I183" i="15"/>
  <c r="J136" i="15"/>
  <c r="I136" i="15"/>
  <c r="I121" i="15"/>
  <c r="J121" i="15"/>
  <c r="J95" i="15"/>
  <c r="I84" i="15"/>
  <c r="J84" i="15"/>
  <c r="I196" i="15"/>
  <c r="J196" i="15"/>
  <c r="J156" i="15"/>
  <c r="I156" i="15"/>
  <c r="I119" i="15"/>
  <c r="J119" i="15"/>
  <c r="J113" i="15"/>
  <c r="J176" i="15"/>
  <c r="I81" i="15"/>
  <c r="J167" i="15"/>
  <c r="J205" i="15"/>
  <c r="J99" i="15"/>
  <c r="I140" i="15"/>
  <c r="I69" i="15"/>
  <c r="I47" i="15"/>
  <c r="J64" i="15"/>
  <c r="J139" i="15"/>
  <c r="I112" i="15"/>
  <c r="J177" i="15"/>
  <c r="I177" i="15"/>
  <c r="I157" i="15"/>
  <c r="I109" i="15"/>
  <c r="J109" i="15"/>
  <c r="E9" i="15"/>
  <c r="J20" i="15"/>
  <c r="I20" i="15"/>
  <c r="A18" i="15"/>
  <c r="A19" i="15" s="1"/>
  <c r="A20" i="15" s="1"/>
  <c r="A21" i="15" s="1"/>
  <c r="I179" i="15"/>
  <c r="I208" i="15"/>
  <c r="I73" i="15"/>
  <c r="I116" i="15"/>
  <c r="I88" i="15"/>
  <c r="I184" i="15"/>
  <c r="I283" i="15"/>
  <c r="J283" i="15"/>
  <c r="I251" i="15"/>
  <c r="J251" i="15"/>
  <c r="J308" i="15"/>
  <c r="I288" i="15"/>
  <c r="I300" i="15"/>
  <c r="I263" i="15"/>
  <c r="J263" i="15"/>
  <c r="I259" i="15"/>
  <c r="J259" i="15"/>
  <c r="I247" i="15"/>
  <c r="J247" i="15"/>
  <c r="I243" i="15"/>
  <c r="J243" i="15"/>
  <c r="I231" i="15"/>
  <c r="J231" i="15"/>
  <c r="I223" i="15"/>
  <c r="J223" i="15"/>
  <c r="I311" i="15"/>
  <c r="J311" i="15"/>
  <c r="I303" i="15"/>
  <c r="I299" i="15"/>
  <c r="J299" i="15"/>
  <c r="I267" i="15"/>
  <c r="J267" i="15"/>
  <c r="I235" i="15"/>
  <c r="J235" i="15"/>
  <c r="J284" i="15"/>
  <c r="I284" i="15"/>
  <c r="I224" i="15"/>
  <c r="J61" i="15"/>
  <c r="I61" i="15"/>
  <c r="J77" i="15"/>
  <c r="J93" i="15"/>
  <c r="I89" i="15"/>
  <c r="J189" i="15"/>
  <c r="I129" i="15"/>
  <c r="J129" i="15"/>
  <c r="I125" i="15"/>
  <c r="J125" i="15"/>
  <c r="J85" i="15"/>
  <c r="J281" i="15"/>
  <c r="J277" i="15"/>
  <c r="I277" i="15"/>
  <c r="J241" i="15"/>
  <c r="I241" i="15"/>
  <c r="I220" i="15"/>
  <c r="J220" i="15"/>
  <c r="J274" i="15"/>
  <c r="I274" i="15"/>
  <c r="I276" i="15"/>
  <c r="I266" i="15"/>
  <c r="J266" i="15"/>
  <c r="J238" i="15"/>
  <c r="I238" i="15"/>
  <c r="J234" i="15"/>
  <c r="I258" i="15"/>
  <c r="J261" i="15"/>
  <c r="J233" i="15"/>
  <c r="I228" i="15"/>
  <c r="J314" i="15"/>
  <c r="J286" i="15"/>
  <c r="I286" i="15"/>
  <c r="J280" i="15"/>
  <c r="I280" i="15"/>
  <c r="I291" i="15"/>
  <c r="J291" i="15"/>
  <c r="J285" i="15"/>
  <c r="J313" i="15"/>
  <c r="I313" i="15"/>
  <c r="I171" i="15"/>
  <c r="J171" i="15"/>
  <c r="J158" i="15"/>
  <c r="J146" i="15"/>
  <c r="I146" i="15"/>
  <c r="I142" i="15"/>
  <c r="J142" i="15"/>
  <c r="I138" i="15"/>
  <c r="J138" i="15"/>
  <c r="J272" i="15"/>
  <c r="I272" i="15"/>
  <c r="J256" i="15"/>
  <c r="I256" i="15"/>
  <c r="J232" i="15"/>
  <c r="I232" i="15"/>
  <c r="I230" i="15"/>
  <c r="J230" i="15"/>
  <c r="I216" i="15"/>
  <c r="I214" i="15"/>
  <c r="J214" i="15"/>
  <c r="J206" i="15"/>
  <c r="I202" i="15"/>
  <c r="J202" i="15"/>
  <c r="J198" i="15"/>
  <c r="I198" i="15"/>
  <c r="J190" i="15"/>
  <c r="I190" i="15"/>
  <c r="J186" i="15"/>
  <c r="I186" i="15"/>
  <c r="I174" i="15"/>
  <c r="J174" i="15"/>
  <c r="I170" i="15"/>
  <c r="J170" i="15"/>
  <c r="I166" i="15"/>
  <c r="I154" i="15"/>
  <c r="J154" i="15"/>
  <c r="J150" i="15"/>
  <c r="I130" i="15"/>
  <c r="I126" i="15"/>
  <c r="I114" i="15"/>
  <c r="J114" i="15"/>
  <c r="J106" i="15"/>
  <c r="I102" i="15"/>
  <c r="J94" i="15"/>
  <c r="I94" i="15"/>
  <c r="I82" i="15"/>
  <c r="J78" i="15"/>
  <c r="I62" i="15"/>
  <c r="J62" i="15"/>
  <c r="I54" i="15"/>
  <c r="J51" i="15"/>
  <c r="J56" i="15"/>
  <c r="I56" i="15"/>
  <c r="J67" i="15"/>
  <c r="J92" i="15"/>
  <c r="J209" i="15"/>
  <c r="J75" i="15"/>
  <c r="I120" i="15"/>
  <c r="J120" i="15"/>
  <c r="J144" i="15"/>
  <c r="I144" i="15"/>
  <c r="I298" i="15"/>
  <c r="J298" i="15"/>
  <c r="I43" i="15"/>
  <c r="I211" i="15"/>
  <c r="J211" i="15"/>
  <c r="I131" i="15"/>
  <c r="J131" i="15"/>
  <c r="I254" i="15"/>
  <c r="J254" i="15"/>
  <c r="I201" i="15"/>
  <c r="J201" i="15"/>
  <c r="J173" i="15"/>
  <c r="I173" i="15"/>
  <c r="J260" i="15"/>
  <c r="J244" i="15"/>
  <c r="I244" i="15"/>
  <c r="I225" i="15"/>
  <c r="J225" i="15"/>
  <c r="J282" i="15"/>
  <c r="I253" i="15"/>
  <c r="J253" i="15"/>
  <c r="I250" i="15"/>
  <c r="J250" i="15"/>
  <c r="I297" i="15"/>
  <c r="J246" i="15"/>
  <c r="A22" i="15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J168" i="15"/>
  <c r="I168" i="15"/>
  <c r="I271" i="15"/>
  <c r="J271" i="15"/>
  <c r="I127" i="15"/>
  <c r="J127" i="15"/>
  <c r="J199" i="15"/>
  <c r="I199" i="15"/>
  <c r="I107" i="15"/>
  <c r="J107" i="15"/>
  <c r="I57" i="15"/>
  <c r="J57" i="15"/>
  <c r="I164" i="15"/>
  <c r="J164" i="15"/>
  <c r="I160" i="15"/>
  <c r="J160" i="15"/>
  <c r="I257" i="15"/>
  <c r="I302" i="15"/>
  <c r="J302" i="15"/>
  <c r="I295" i="15"/>
  <c r="J295" i="15"/>
  <c r="J292" i="15"/>
  <c r="I292" i="15"/>
  <c r="I290" i="15"/>
  <c r="J269" i="15"/>
  <c r="I269" i="15"/>
  <c r="I265" i="15"/>
  <c r="J265" i="15"/>
  <c r="I210" i="15"/>
  <c r="I200" i="15"/>
  <c r="I182" i="15"/>
  <c r="J182" i="15"/>
  <c r="I178" i="15"/>
  <c r="I172" i="15"/>
  <c r="J172" i="15"/>
  <c r="I165" i="15"/>
  <c r="J165" i="15"/>
  <c r="J86" i="15"/>
  <c r="I86" i="15"/>
  <c r="J80" i="15"/>
  <c r="I80" i="15"/>
  <c r="J70" i="15"/>
  <c r="I70" i="15"/>
  <c r="J66" i="15"/>
  <c r="I66" i="15"/>
  <c r="I60" i="15"/>
  <c r="J296" i="15"/>
  <c r="J159" i="15"/>
  <c r="I159" i="15"/>
  <c r="I152" i="15"/>
  <c r="J152" i="15"/>
  <c r="I118" i="15"/>
  <c r="J118" i="15"/>
  <c r="J76" i="15"/>
  <c r="I55" i="15"/>
  <c r="J65" i="15"/>
  <c r="I65" i="15"/>
  <c r="J83" i="15"/>
  <c r="I83" i="15"/>
  <c r="I79" i="15"/>
  <c r="J79" i="15"/>
  <c r="J72" i="15"/>
  <c r="I204" i="15"/>
  <c r="J204" i="15"/>
  <c r="J87" i="15"/>
  <c r="J123" i="15"/>
  <c r="I123" i="15"/>
  <c r="J262" i="15"/>
  <c r="I262" i="15"/>
  <c r="J248" i="15"/>
  <c r="I248" i="15"/>
  <c r="I294" i="15"/>
  <c r="J294" i="15"/>
  <c r="J289" i="15"/>
  <c r="I289" i="15"/>
  <c r="I279" i="15"/>
  <c r="J279" i="15"/>
  <c r="I273" i="15"/>
  <c r="J273" i="15"/>
  <c r="I226" i="15"/>
  <c r="J226" i="15"/>
  <c r="J207" i="15"/>
  <c r="I207" i="15"/>
  <c r="I193" i="15"/>
  <c r="J193" i="15"/>
  <c r="I137" i="15"/>
  <c r="J137" i="15"/>
  <c r="I229" i="15"/>
  <c r="J307" i="15"/>
  <c r="I237" i="15"/>
  <c r="J237" i="15"/>
  <c r="I219" i="15"/>
  <c r="J219" i="15"/>
  <c r="J124" i="15"/>
  <c r="I124" i="15"/>
  <c r="I133" i="15"/>
  <c r="J287" i="15"/>
  <c r="I161" i="15"/>
  <c r="J161" i="15"/>
  <c r="I239" i="15"/>
  <c r="J239" i="15"/>
  <c r="J240" i="15"/>
  <c r="I240" i="15"/>
  <c r="J149" i="15"/>
  <c r="I149" i="15"/>
  <c r="J145" i="15"/>
  <c r="I145" i="15"/>
  <c r="I141" i="15"/>
  <c r="J141" i="15"/>
  <c r="J305" i="15"/>
  <c r="I305" i="15"/>
  <c r="C18" i="15" l="1"/>
  <c r="E18" i="15" s="1"/>
  <c r="G18" i="15" s="1"/>
  <c r="C17" i="15"/>
  <c r="E17" i="15" s="1"/>
  <c r="G17" i="15" s="1"/>
  <c r="C16" i="15"/>
  <c r="C19" i="15"/>
  <c r="E19" i="15" s="1"/>
  <c r="G19" i="15" s="1"/>
  <c r="I42" i="15"/>
  <c r="J42" i="15"/>
  <c r="I27" i="15"/>
  <c r="J27" i="15"/>
  <c r="J53" i="15"/>
  <c r="I53" i="15"/>
  <c r="I45" i="15"/>
  <c r="J45" i="15"/>
  <c r="I19" i="15"/>
  <c r="J19" i="15"/>
  <c r="J31" i="15"/>
  <c r="J48" i="15"/>
  <c r="I34" i="15"/>
  <c r="J44" i="15"/>
  <c r="I218" i="15"/>
  <c r="J218" i="15"/>
  <c r="J33" i="15"/>
  <c r="I33" i="15"/>
  <c r="J132" i="15"/>
  <c r="I132" i="15"/>
  <c r="I97" i="15"/>
  <c r="J97" i="15"/>
  <c r="I227" i="15"/>
  <c r="J227" i="15"/>
  <c r="J181" i="15"/>
  <c r="I181" i="15"/>
  <c r="J101" i="15"/>
  <c r="J222" i="15"/>
  <c r="J185" i="15"/>
  <c r="I59" i="15"/>
  <c r="J59" i="15"/>
  <c r="J104" i="15"/>
  <c r="I104" i="15"/>
  <c r="I264" i="15"/>
  <c r="J264" i="15"/>
  <c r="I310" i="15"/>
  <c r="J310" i="15"/>
  <c r="J304" i="15"/>
  <c r="I304" i="15"/>
  <c r="I293" i="15"/>
  <c r="J293" i="15"/>
  <c r="J252" i="15"/>
  <c r="I252" i="15"/>
  <c r="J249" i="15"/>
  <c r="I249" i="15"/>
  <c r="J242" i="15"/>
  <c r="I242" i="15"/>
  <c r="J236" i="15"/>
  <c r="I236" i="15"/>
  <c r="J194" i="15"/>
  <c r="I194" i="15"/>
  <c r="J191" i="15"/>
  <c r="I191" i="15"/>
  <c r="I162" i="15"/>
  <c r="J162" i="15"/>
  <c r="I122" i="15"/>
  <c r="J122" i="15"/>
  <c r="J110" i="15"/>
  <c r="I110" i="15"/>
  <c r="I74" i="15"/>
  <c r="J74" i="15"/>
  <c r="I71" i="15"/>
  <c r="J71" i="15"/>
  <c r="I63" i="15"/>
  <c r="J63" i="15"/>
  <c r="J278" i="15"/>
  <c r="I278" i="15"/>
  <c r="I215" i="15"/>
  <c r="J215" i="15"/>
  <c r="I188" i="15"/>
  <c r="J188" i="15"/>
  <c r="I155" i="15"/>
  <c r="J155" i="15"/>
  <c r="I98" i="15"/>
  <c r="J98" i="15"/>
  <c r="I21" i="15"/>
  <c r="J21" i="15"/>
  <c r="J68" i="15"/>
  <c r="I68" i="15"/>
  <c r="I212" i="15"/>
  <c r="J212" i="15"/>
  <c r="I111" i="15"/>
  <c r="J111" i="15"/>
  <c r="J301" i="15"/>
  <c r="I301" i="15"/>
  <c r="J312" i="15"/>
  <c r="I312" i="15"/>
  <c r="J306" i="15"/>
  <c r="I306" i="15"/>
  <c r="I255" i="15"/>
  <c r="J255" i="15"/>
  <c r="J203" i="15"/>
  <c r="I203" i="15"/>
  <c r="I197" i="15"/>
  <c r="J197" i="15"/>
  <c r="I175" i="15"/>
  <c r="J175" i="15"/>
  <c r="I169" i="15"/>
  <c r="J169" i="15"/>
  <c r="J134" i="15"/>
  <c r="I134" i="15"/>
  <c r="I90" i="15"/>
  <c r="J90" i="15"/>
  <c r="J23" i="15"/>
  <c r="I23" i="15"/>
  <c r="I270" i="15"/>
  <c r="J270" i="15"/>
  <c r="J108" i="15"/>
  <c r="I108" i="15"/>
  <c r="I58" i="15"/>
  <c r="J58" i="15"/>
  <c r="J29" i="15"/>
  <c r="I29" i="15"/>
  <c r="I275" i="15"/>
  <c r="I105" i="15"/>
  <c r="I268" i="15"/>
  <c r="J268" i="15"/>
  <c r="J213" i="15"/>
  <c r="I213" i="15"/>
  <c r="I153" i="15"/>
  <c r="J153" i="15"/>
  <c r="J36" i="15"/>
  <c r="I37" i="15"/>
  <c r="J37" i="15"/>
  <c r="J30" i="15"/>
  <c r="I30" i="15"/>
  <c r="I52" i="15"/>
  <c r="J52" i="15"/>
  <c r="I38" i="15"/>
  <c r="J38" i="15"/>
  <c r="J50" i="15"/>
  <c r="I50" i="15"/>
  <c r="J46" i="15"/>
  <c r="I46" i="15"/>
  <c r="I40" i="15"/>
  <c r="J40" i="15"/>
  <c r="I26" i="15"/>
  <c r="J26" i="15"/>
  <c r="J22" i="15"/>
  <c r="I22" i="15"/>
  <c r="J18" i="15"/>
  <c r="I18" i="15"/>
  <c r="I49" i="15"/>
  <c r="J49" i="15"/>
  <c r="I35" i="15"/>
  <c r="J35" i="15"/>
  <c r="J32" i="15"/>
  <c r="I32" i="15"/>
  <c r="I25" i="15"/>
  <c r="J25" i="15"/>
  <c r="J17" i="15"/>
  <c r="I17" i="15"/>
  <c r="J39" i="15"/>
  <c r="J28" i="15"/>
  <c r="I41" i="15"/>
  <c r="C316" i="15"/>
  <c r="C9" i="15"/>
  <c r="F9" i="15" s="1"/>
  <c r="O15" i="17" s="1"/>
  <c r="O16" i="17" s="1"/>
  <c r="E16" i="15"/>
  <c r="E316" i="15" s="1"/>
  <c r="G16" i="15" l="1"/>
  <c r="J16" i="15" l="1"/>
  <c r="G316" i="15"/>
  <c r="I16" i="15"/>
  <c r="I316" i="15" s="1"/>
  <c r="O17" i="17"/>
  <c r="G9" i="15" l="1"/>
  <c r="M20" i="17" s="1"/>
  <c r="O25" i="17" s="1"/>
  <c r="O27" i="17" s="1"/>
  <c r="J316" i="15"/>
  <c r="O30" i="17" l="1"/>
  <c r="O38" i="17" s="1"/>
  <c r="O31" i="17"/>
</calcChain>
</file>

<file path=xl/sharedStrings.xml><?xml version="1.0" encoding="utf-8"?>
<sst xmlns="http://schemas.openxmlformats.org/spreadsheetml/2006/main" count="180" uniqueCount="157">
  <si>
    <t>Project Manager:</t>
  </si>
  <si>
    <t>Fill in the following information in the designated area on the AIA Cover and SOV Tabs</t>
  </si>
  <si>
    <t>Start of Project:</t>
  </si>
  <si>
    <t>AIA Cover</t>
  </si>
  <si>
    <t>B6</t>
  </si>
  <si>
    <t>Supplier Name</t>
  </si>
  <si>
    <t>G2</t>
  </si>
  <si>
    <t>CEI Project #</t>
  </si>
  <si>
    <t>G3</t>
  </si>
  <si>
    <t>CEI Project Name</t>
  </si>
  <si>
    <t>G4</t>
  </si>
  <si>
    <t>CEI Purchase Order #</t>
  </si>
  <si>
    <t>O14</t>
  </si>
  <si>
    <t>Original Contract Value</t>
  </si>
  <si>
    <t>M10</t>
  </si>
  <si>
    <t>Contract Date</t>
  </si>
  <si>
    <t>SOV</t>
  </si>
  <si>
    <t>J14</t>
  </si>
  <si>
    <t>Enter retainage % to be held</t>
  </si>
  <si>
    <t>Column B &amp; C</t>
  </si>
  <si>
    <t>Fill in details of the Schedule of Values in these lines.</t>
  </si>
  <si>
    <t>Monthly</t>
  </si>
  <si>
    <t>M2</t>
  </si>
  <si>
    <t>Application Number</t>
  </si>
  <si>
    <t>M4</t>
  </si>
  <si>
    <t>Period Thru Date</t>
  </si>
  <si>
    <t>O29</t>
  </si>
  <si>
    <t>Line 6 from previous application</t>
  </si>
  <si>
    <t>Copy values starting in G16 down to the end of your SOV and Paste Values into square D16</t>
  </si>
  <si>
    <t xml:space="preserve">Update % complete values in column H for the total to date amounts </t>
  </si>
  <si>
    <t xml:space="preserve"> through the billing period you designated on the AIA Cover tab</t>
  </si>
  <si>
    <t>APPLICATION AND CERTIFICATE FOR PAYMENT</t>
  </si>
  <si>
    <t xml:space="preserve"> To:</t>
  </si>
  <si>
    <t>Cupertino Electric, Inc.</t>
  </si>
  <si>
    <t>CEI Project #:</t>
  </si>
  <si>
    <t>APPLICATION No.</t>
  </si>
  <si>
    <t xml:space="preserve">  Distribution to:</t>
  </si>
  <si>
    <t>1132 North 7th Street</t>
  </si>
  <si>
    <t>o</t>
  </si>
  <si>
    <t xml:space="preserve"> OWNER</t>
  </si>
  <si>
    <t>San Jose, CA 95112</t>
  </si>
  <si>
    <t> :# CEI Purchase Order</t>
  </si>
  <si>
    <t>PERIOD TO:</t>
  </si>
  <si>
    <t xml:space="preserve"> ARCHITECT</t>
  </si>
  <si>
    <t>x</t>
  </si>
  <si>
    <t xml:space="preserve"> CONTRACTOR</t>
  </si>
  <si>
    <t xml:space="preserve"> From:</t>
  </si>
  <si>
    <t xml:space="preserve"> CONTRACT FOR:</t>
  </si>
  <si>
    <t>CONTRACT DATE:</t>
  </si>
  <si>
    <t>CONTRACTOR'S APPLICATION FOR PAYMENT</t>
  </si>
  <si>
    <t>Application is made for Payments as shown bellow, in connection with the</t>
  </si>
  <si>
    <t xml:space="preserve"> CHANGE ORDER SUMMARY</t>
  </si>
  <si>
    <t>Contract.   Schedule of Values is attached.</t>
  </si>
  <si>
    <t xml:space="preserve"> Change Order approved in previous</t>
  </si>
  <si>
    <t>ADDITIONS</t>
  </si>
  <si>
    <t>DEDUCTIONS</t>
  </si>
  <si>
    <t>1.  ORIGINAL CONTRACT SUM</t>
  </si>
  <si>
    <t>$</t>
  </si>
  <si>
    <t xml:space="preserve"> month by Owner</t>
  </si>
  <si>
    <t>2.  Net change by Change Order</t>
  </si>
  <si>
    <t>TOTAL</t>
  </si>
  <si>
    <t>3.  CONTRACT SUM TO DATE</t>
  </si>
  <si>
    <t>Approved this Month</t>
  </si>
  <si>
    <t>4.  TOTAL COMPLETED &amp; STORED TO DATE</t>
  </si>
  <si>
    <t>Number</t>
  </si>
  <si>
    <t>Date Approved</t>
  </si>
  <si>
    <t xml:space="preserve">       (Column G on Schedule of Values Sheet)</t>
  </si>
  <si>
    <t>5.  RETAINAGE:</t>
  </si>
  <si>
    <t>a.</t>
  </si>
  <si>
    <t xml:space="preserve"> % of Completed Work</t>
  </si>
  <si>
    <t xml:space="preserve">       (Column D+E on Schedule of Values Sheet)</t>
  </si>
  <si>
    <t>b.</t>
  </si>
  <si>
    <t>% of Stored Materials</t>
  </si>
  <si>
    <t xml:space="preserve">       (Column F on Schedule of Values Sheet)</t>
  </si>
  <si>
    <t xml:space="preserve"> Net change by Change Order</t>
  </si>
  <si>
    <t xml:space="preserve">       Total Retainage (Line 5a + 5b or Total in</t>
  </si>
  <si>
    <t xml:space="preserve">       Column I of Schedule of Values Sheet)</t>
  </si>
  <si>
    <t>The undersigned Contractor certifies that to the best of the Contractor’s knowledge,</t>
  </si>
  <si>
    <t>6.  TOTAL EARNED LESS RETAINAGE</t>
  </si>
  <si>
    <t>information and belief the Work covered by this Application for Payment has been</t>
  </si>
  <si>
    <t xml:space="preserve">       (Line 4 less Line 5 Total)</t>
  </si>
  <si>
    <t xml:space="preserve">completed in accordance with the Contract Documents, that all amounts have been </t>
  </si>
  <si>
    <t>7.  LESS PREVIOUS CERTIFICATES FOR PAYMENT</t>
  </si>
  <si>
    <t xml:space="preserve">paid by the Contractor for Work for which previous Certificates of Payment were </t>
  </si>
  <si>
    <t xml:space="preserve">       (Line 6 from prior Certificate)</t>
  </si>
  <si>
    <t xml:space="preserve">issued and payments received from the Owner, and that current payment shown </t>
  </si>
  <si>
    <t>8.  CURENT PAYMENT DUE</t>
  </si>
  <si>
    <t>herein is now due.</t>
  </si>
  <si>
    <t>9.  BALANCE TO FINISH, PLUS RETAINAGE</t>
  </si>
  <si>
    <t xml:space="preserve">       (Line 3 less Line 6)</t>
  </si>
  <si>
    <t>CONTRACTOR:</t>
  </si>
  <si>
    <t xml:space="preserve">State of:  California                     County of:  </t>
  </si>
  <si>
    <r>
      <t xml:space="preserve">Subscribed and sworn to  (or affirmed) before me this </t>
    </r>
    <r>
      <rPr>
        <u/>
        <sz val="8"/>
        <rFont val="Arial"/>
        <family val="2"/>
      </rPr>
      <t>____</t>
    </r>
    <r>
      <rPr>
        <sz val="8"/>
        <rFont val="Arial"/>
        <family val="2"/>
      </rPr>
      <t xml:space="preserve"> day of ________</t>
    </r>
    <r>
      <rPr>
        <u/>
        <sz val="8"/>
        <rFont val="Arial"/>
        <family val="2"/>
      </rPr>
      <t>, _____</t>
    </r>
  </si>
  <si>
    <r>
      <t xml:space="preserve">by </t>
    </r>
    <r>
      <rPr>
        <u/>
        <sz val="8"/>
        <rFont val="Arial"/>
        <family val="2"/>
      </rPr>
      <t>_____________</t>
    </r>
    <r>
      <rPr>
        <sz val="8"/>
        <rFont val="Arial"/>
        <family val="2"/>
      </rPr>
      <t>, personally known to me or proved to me on the basis of</t>
    </r>
  </si>
  <si>
    <t>BY:</t>
  </si>
  <si>
    <t>DATE:</t>
  </si>
  <si>
    <t>satisfactiry evidence to be the person(s) who appear before me.</t>
  </si>
  <si>
    <t xml:space="preserve">My Commission expires:    </t>
  </si>
  <si>
    <t>Notary Public:</t>
  </si>
  <si>
    <t>ARCHITECT'S CERTIFICATE FOR PAYMENT</t>
  </si>
  <si>
    <t>AMOUNT  CERTIFIED</t>
  </si>
  <si>
    <t>...............................................................</t>
  </si>
  <si>
    <t>INSPECTOR:</t>
  </si>
  <si>
    <t>(Attach explanation if amount certified difffers from the amount applied for)</t>
  </si>
  <si>
    <t>ARCHITECT:</t>
  </si>
  <si>
    <t>OWNER:</t>
  </si>
  <si>
    <t>By:</t>
  </si>
  <si>
    <t>Date:</t>
  </si>
  <si>
    <t>This Certificate is not negotiable.  The AMOUNT CERTIFIED is payable only to the Contractor named herein.  Issuance,</t>
  </si>
  <si>
    <t>payment and acceptance of payment are without prejudice to anyrights of the Owner or Contractor under this Contract.</t>
  </si>
  <si>
    <t>SCHEDULE  OF  VALUES SHEET</t>
  </si>
  <si>
    <t>APPLICATION AND CERTIFICATION FOR PAYMENT</t>
  </si>
  <si>
    <t>APPLICATION NO.:</t>
  </si>
  <si>
    <t>containing Contractor's signed Certification, is attached</t>
  </si>
  <si>
    <t>APPLICATION DATE:</t>
  </si>
  <si>
    <t>in tabulation below, amounts are stated to the nearest dollar</t>
  </si>
  <si>
    <t>Total Contract Value</t>
  </si>
  <si>
    <t>Original Contract</t>
  </si>
  <si>
    <t>Change Order Total</t>
  </si>
  <si>
    <t>Total Retainage</t>
  </si>
  <si>
    <t>Use Column 1 on Contracts where variable retainage for line items may apply.</t>
  </si>
  <si>
    <t>A</t>
  </si>
  <si>
    <t>B</t>
  </si>
  <si>
    <t>C</t>
  </si>
  <si>
    <t>D</t>
  </si>
  <si>
    <t>E</t>
  </si>
  <si>
    <t>F</t>
  </si>
  <si>
    <t>G</t>
  </si>
  <si>
    <t>WORK COMPLETED</t>
  </si>
  <si>
    <t>MATERIALS</t>
  </si>
  <si>
    <t>ITEM</t>
  </si>
  <si>
    <t>DESCRIPTION OF WORK</t>
  </si>
  <si>
    <t>SCHEDULED</t>
  </si>
  <si>
    <t>FROM PREVIOUS</t>
  </si>
  <si>
    <t>PRESENTLY</t>
  </si>
  <si>
    <t>COMPLETED</t>
  </si>
  <si>
    <t>%</t>
  </si>
  <si>
    <t>BALANCE</t>
  </si>
  <si>
    <t>RETAINAGE</t>
  </si>
  <si>
    <t>No.</t>
  </si>
  <si>
    <t>VALUE</t>
  </si>
  <si>
    <t>APPLICATIONS</t>
  </si>
  <si>
    <t>THIS PERIOD</t>
  </si>
  <si>
    <t>STORED</t>
  </si>
  <si>
    <t>AND STORED</t>
  </si>
  <si>
    <t xml:space="preserve"> (G/C) </t>
  </si>
  <si>
    <t>TO FINISH</t>
  </si>
  <si>
    <t>( D + E )</t>
  </si>
  <si>
    <t xml:space="preserve"> (NOT IN D OR E) </t>
  </si>
  <si>
    <t xml:space="preserve">TO DATE (D+E+F) </t>
  </si>
  <si>
    <t xml:space="preserve"> (C-G) </t>
  </si>
  <si>
    <t>MOBILIZATION</t>
  </si>
  <si>
    <t>50% PROGRESS</t>
  </si>
  <si>
    <t>SUBSTANTIAL COMPLETION</t>
  </si>
  <si>
    <t>FINAL COMPLETION</t>
  </si>
  <si>
    <t>TOTALS</t>
  </si>
  <si>
    <t>If you need additional lines, please contact your biller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</si>
</sst>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mm/dd/yyyy"/>
    <numFmt numFmtId="167" formatCode="[$$-409]#,##0"/>
    <numFmt numFmtId="168" formatCode="[$$-409]#,##0.00"/>
    <numFmt numFmtId="169" formatCode="mm/dd/yy;@"/>
    <numFmt numFmtId="170" formatCode="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Wingdings"/>
      <charset val="2"/>
    </font>
    <font>
      <u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right" vertical="center"/>
    </xf>
    <xf numFmtId="0" fontId="6" fillId="0" borderId="0" xfId="0" applyNumberFormat="1" applyFont="1" applyAlignment="1"/>
    <xf numFmtId="0" fontId="1" fillId="0" borderId="0" xfId="0" applyNumberFormat="1" applyFont="1" applyAlignment="1"/>
    <xf numFmtId="167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4" fillId="0" borderId="0" xfId="0" applyNumberFormat="1" applyFont="1" applyBorder="1" applyAlignment="1"/>
    <xf numFmtId="0" fontId="4" fillId="0" borderId="0" xfId="0" applyNumberFormat="1" applyFont="1" applyAlignment="1"/>
    <xf numFmtId="0" fontId="3" fillId="0" borderId="1" xfId="0" applyFont="1" applyBorder="1"/>
    <xf numFmtId="0" fontId="1" fillId="0" borderId="2" xfId="0" applyNumberFormat="1" applyFont="1" applyBorder="1" applyAlignment="1"/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/>
    <xf numFmtId="0" fontId="1" fillId="0" borderId="0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NumberFormat="1" applyFont="1" applyBorder="1" applyAlignment="1"/>
    <xf numFmtId="167" fontId="1" fillId="0" borderId="6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Continuous"/>
    </xf>
    <xf numFmtId="0" fontId="7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167" fontId="1" fillId="0" borderId="0" xfId="0" applyNumberFormat="1" applyFont="1" applyAlignment="1"/>
    <xf numFmtId="167" fontId="6" fillId="0" borderId="0" xfId="0" applyNumberFormat="1" applyFont="1" applyAlignment="1"/>
    <xf numFmtId="164" fontId="1" fillId="0" borderId="0" xfId="0" applyNumberFormat="1" applyFont="1" applyAlignment="1"/>
    <xf numFmtId="9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Continuous"/>
    </xf>
    <xf numFmtId="0" fontId="9" fillId="0" borderId="10" xfId="0" applyNumberFormat="1" applyFont="1" applyBorder="1" applyAlignment="1"/>
    <xf numFmtId="0" fontId="9" fillId="0" borderId="0" xfId="0" applyNumberFormat="1" applyFont="1" applyBorder="1" applyAlignment="1"/>
    <xf numFmtId="0" fontId="6" fillId="0" borderId="0" xfId="0" applyNumberFormat="1" applyFont="1" applyBorder="1" applyAlignment="1"/>
    <xf numFmtId="0" fontId="9" fillId="0" borderId="0" xfId="0" applyNumberFormat="1" applyFont="1" applyBorder="1" applyAlignment="1">
      <alignment horizontal="right"/>
    </xf>
    <xf numFmtId="0" fontId="9" fillId="0" borderId="11" xfId="0" applyNumberFormat="1" applyFont="1" applyBorder="1" applyAlignment="1"/>
    <xf numFmtId="166" fontId="9" fillId="0" borderId="0" xfId="0" applyNumberFormat="1" applyFont="1" applyBorder="1" applyAlignment="1">
      <alignment horizontal="centerContinuous"/>
    </xf>
    <xf numFmtId="0" fontId="11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/>
    <xf numFmtId="0" fontId="10" fillId="0" borderId="0" xfId="0" applyNumberFormat="1" applyFont="1" applyBorder="1" applyAlignment="1">
      <alignment horizontal="centerContinuous"/>
    </xf>
    <xf numFmtId="0" fontId="9" fillId="0" borderId="0" xfId="0" applyNumberFormat="1" applyFont="1" applyBorder="1" applyAlignment="1">
      <alignment horizontal="centerContinuous"/>
    </xf>
    <xf numFmtId="0" fontId="6" fillId="0" borderId="0" xfId="0" applyNumberFormat="1" applyFont="1" applyBorder="1" applyAlignment="1">
      <alignment horizontal="centerContinuous"/>
    </xf>
    <xf numFmtId="0" fontId="8" fillId="0" borderId="10" xfId="0" applyNumberFormat="1" applyFont="1" applyBorder="1" applyAlignment="1"/>
    <xf numFmtId="0" fontId="8" fillId="0" borderId="0" xfId="0" applyNumberFormat="1" applyFont="1" applyBorder="1" applyAlignment="1"/>
    <xf numFmtId="0" fontId="1" fillId="0" borderId="11" xfId="0" applyNumberFormat="1" applyFont="1" applyBorder="1" applyAlignment="1"/>
    <xf numFmtId="0" fontId="4" fillId="0" borderId="10" xfId="0" applyNumberFormat="1" applyFont="1" applyBorder="1" applyAlignment="1"/>
    <xf numFmtId="0" fontId="4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3" fontId="1" fillId="0" borderId="11" xfId="0" applyNumberFormat="1" applyFont="1" applyBorder="1" applyAlignment="1"/>
    <xf numFmtId="168" fontId="4" fillId="0" borderId="0" xfId="0" applyNumberFormat="1" applyFont="1" applyBorder="1" applyAlignment="1"/>
    <xf numFmtId="0" fontId="4" fillId="0" borderId="10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6" fillId="0" borderId="11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2" fillId="0" borderId="11" xfId="0" applyNumberFormat="1" applyFont="1" applyBorder="1" applyAlignment="1"/>
    <xf numFmtId="0" fontId="4" fillId="0" borderId="12" xfId="0" applyNumberFormat="1" applyFont="1" applyBorder="1" applyAlignment="1"/>
    <xf numFmtId="0" fontId="4" fillId="0" borderId="13" xfId="0" applyNumberFormat="1" applyFont="1" applyBorder="1" applyAlignment="1"/>
    <xf numFmtId="0" fontId="6" fillId="0" borderId="13" xfId="0" applyNumberFormat="1" applyFont="1" applyBorder="1" applyAlignment="1"/>
    <xf numFmtId="0" fontId="9" fillId="0" borderId="14" xfId="0" applyNumberFormat="1" applyFont="1" applyBorder="1" applyAlignment="1"/>
    <xf numFmtId="0" fontId="9" fillId="0" borderId="15" xfId="0" applyNumberFormat="1" applyFont="1" applyBorder="1" applyAlignment="1"/>
    <xf numFmtId="0" fontId="9" fillId="0" borderId="16" xfId="0" applyNumberFormat="1" applyFont="1" applyBorder="1" applyAlignment="1"/>
    <xf numFmtId="168" fontId="4" fillId="0" borderId="1" xfId="0" applyNumberFormat="1" applyFont="1" applyBorder="1" applyAlignment="1"/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centerContinuous"/>
    </xf>
    <xf numFmtId="0" fontId="6" fillId="0" borderId="1" xfId="0" applyNumberFormat="1" applyFont="1" applyBorder="1" applyAlignment="1">
      <alignment horizontal="centerContinuous"/>
    </xf>
    <xf numFmtId="0" fontId="9" fillId="0" borderId="17" xfId="0" applyNumberFormat="1" applyFont="1" applyBorder="1" applyAlignment="1">
      <alignment vertical="center"/>
    </xf>
    <xf numFmtId="0" fontId="9" fillId="0" borderId="18" xfId="0" applyNumberFormat="1" applyFont="1" applyBorder="1" applyAlignment="1"/>
    <xf numFmtId="0" fontId="6" fillId="0" borderId="18" xfId="0" applyNumberFormat="1" applyFont="1" applyBorder="1" applyAlignment="1"/>
    <xf numFmtId="0" fontId="6" fillId="0" borderId="19" xfId="0" applyNumberFormat="1" applyFont="1" applyBorder="1" applyAlignment="1"/>
    <xf numFmtId="0" fontId="4" fillId="0" borderId="20" xfId="0" applyNumberFormat="1" applyFont="1" applyBorder="1" applyAlignment="1">
      <alignment horizontal="centerContinuous"/>
    </xf>
    <xf numFmtId="0" fontId="4" fillId="0" borderId="21" xfId="0" applyNumberFormat="1" applyFont="1" applyBorder="1" applyAlignment="1">
      <alignment horizontal="center"/>
    </xf>
    <xf numFmtId="0" fontId="4" fillId="0" borderId="8" xfId="0" applyNumberFormat="1" applyFont="1" applyBorder="1" applyAlignment="1"/>
    <xf numFmtId="168" fontId="4" fillId="0" borderId="9" xfId="0" applyNumberFormat="1" applyFont="1" applyBorder="1" applyAlignment="1"/>
    <xf numFmtId="0" fontId="8" fillId="0" borderId="22" xfId="0" applyNumberFormat="1" applyFont="1" applyBorder="1" applyAlignment="1"/>
    <xf numFmtId="0" fontId="8" fillId="0" borderId="23" xfId="0" applyNumberFormat="1" applyFont="1" applyBorder="1" applyAlignment="1"/>
    <xf numFmtId="0" fontId="6" fillId="0" borderId="23" xfId="0" applyNumberFormat="1" applyFont="1" applyBorder="1" applyAlignment="1"/>
    <xf numFmtId="0" fontId="6" fillId="0" borderId="24" xfId="0" applyNumberFormat="1" applyFont="1" applyBorder="1" applyAlignment="1"/>
    <xf numFmtId="0" fontId="1" fillId="0" borderId="15" xfId="0" applyNumberFormat="1" applyFont="1" applyBorder="1" applyAlignment="1"/>
    <xf numFmtId="0" fontId="1" fillId="0" borderId="16" xfId="0" applyNumberFormat="1" applyFont="1" applyBorder="1" applyAlignment="1"/>
    <xf numFmtId="0" fontId="4" fillId="0" borderId="14" xfId="0" applyNumberFormat="1" applyFont="1" applyBorder="1" applyAlignment="1"/>
    <xf numFmtId="0" fontId="4" fillId="0" borderId="15" xfId="0" applyNumberFormat="1" applyFont="1" applyBorder="1" applyAlignment="1"/>
    <xf numFmtId="0" fontId="4" fillId="0" borderId="25" xfId="0" applyNumberFormat="1" applyFont="1" applyBorder="1" applyAlignment="1"/>
    <xf numFmtId="0" fontId="6" fillId="0" borderId="26" xfId="0" applyNumberFormat="1" applyFont="1" applyBorder="1" applyAlignment="1"/>
    <xf numFmtId="0" fontId="1" fillId="0" borderId="25" xfId="0" applyNumberFormat="1" applyFont="1" applyBorder="1" applyAlignment="1"/>
    <xf numFmtId="0" fontId="1" fillId="0" borderId="27" xfId="0" applyNumberFormat="1" applyFont="1" applyBorder="1" applyAlignment="1"/>
    <xf numFmtId="0" fontId="13" fillId="0" borderId="1" xfId="0" applyFont="1" applyBorder="1"/>
    <xf numFmtId="9" fontId="7" fillId="2" borderId="4" xfId="2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vertical="center"/>
    </xf>
    <xf numFmtId="0" fontId="13" fillId="0" borderId="21" xfId="0" applyFont="1" applyBorder="1"/>
    <xf numFmtId="165" fontId="1" fillId="0" borderId="21" xfId="0" applyNumberFormat="1" applyFont="1" applyBorder="1"/>
    <xf numFmtId="165" fontId="1" fillId="0" borderId="21" xfId="0" applyNumberFormat="1" applyFont="1" applyBorder="1" applyAlignment="1">
      <alignment vertical="center"/>
    </xf>
    <xf numFmtId="9" fontId="1" fillId="0" borderId="21" xfId="0" applyNumberFormat="1" applyFont="1" applyBorder="1" applyAlignment="1">
      <alignment vertical="center"/>
    </xf>
    <xf numFmtId="167" fontId="1" fillId="0" borderId="21" xfId="0" applyNumberFormat="1" applyFont="1" applyBorder="1" applyAlignment="1">
      <alignment vertical="center"/>
    </xf>
    <xf numFmtId="167" fontId="1" fillId="0" borderId="28" xfId="0" applyNumberFormat="1" applyFont="1" applyBorder="1" applyAlignment="1">
      <alignment vertical="center"/>
    </xf>
    <xf numFmtId="170" fontId="1" fillId="0" borderId="29" xfId="0" applyNumberFormat="1" applyFont="1" applyBorder="1" applyAlignment="1"/>
    <xf numFmtId="170" fontId="1" fillId="0" borderId="30" xfId="0" applyNumberFormat="1" applyFont="1" applyBorder="1" applyAlignment="1"/>
    <xf numFmtId="170" fontId="1" fillId="0" borderId="31" xfId="0" applyNumberFormat="1" applyFont="1" applyBorder="1" applyAlignment="1">
      <alignment horizontal="center" vertical="center"/>
    </xf>
    <xf numFmtId="170" fontId="2" fillId="0" borderId="30" xfId="0" applyNumberFormat="1" applyFont="1" applyBorder="1" applyAlignment="1">
      <alignment horizontal="center"/>
    </xf>
    <xf numFmtId="170" fontId="2" fillId="0" borderId="32" xfId="0" applyNumberFormat="1" applyFont="1" applyBorder="1" applyAlignment="1">
      <alignment horizontal="center"/>
    </xf>
    <xf numFmtId="170" fontId="1" fillId="0" borderId="33" xfId="0" applyNumberFormat="1" applyFont="1" applyBorder="1" applyAlignment="1">
      <alignment horizontal="center" vertical="center"/>
    </xf>
    <xf numFmtId="170" fontId="6" fillId="0" borderId="0" xfId="0" applyNumberFormat="1" applyFont="1" applyAlignment="1"/>
    <xf numFmtId="167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NumberFormat="1" applyFont="1" applyAlignment="1"/>
    <xf numFmtId="0" fontId="9" fillId="2" borderId="34" xfId="0" applyNumberFormat="1" applyFont="1" applyFill="1" applyBorder="1" applyAlignment="1"/>
    <xf numFmtId="0" fontId="6" fillId="2" borderId="34" xfId="0" applyNumberFormat="1" applyFont="1" applyFill="1" applyBorder="1" applyAlignment="1"/>
    <xf numFmtId="0" fontId="9" fillId="2" borderId="18" xfId="0" applyNumberFormat="1" applyFont="1" applyFill="1" applyBorder="1" applyAlignment="1"/>
    <xf numFmtId="0" fontId="6" fillId="2" borderId="18" xfId="0" applyNumberFormat="1" applyFont="1" applyFill="1" applyBorder="1" applyAlignment="1"/>
    <xf numFmtId="0" fontId="9" fillId="2" borderId="25" xfId="0" applyNumberFormat="1" applyFont="1" applyFill="1" applyBorder="1" applyAlignment="1">
      <alignment horizontal="center"/>
    </xf>
    <xf numFmtId="14" fontId="9" fillId="2" borderId="25" xfId="0" applyNumberFormat="1" applyFont="1" applyFill="1" applyBorder="1" applyAlignment="1">
      <alignment horizontal="center"/>
    </xf>
    <xf numFmtId="165" fontId="13" fillId="0" borderId="9" xfId="0" applyNumberFormat="1" applyFont="1" applyBorder="1" applyAlignment="1"/>
    <xf numFmtId="0" fontId="12" fillId="0" borderId="21" xfId="0" applyNumberFormat="1" applyFont="1" applyBorder="1" applyAlignment="1">
      <alignment horizontal="center"/>
    </xf>
    <xf numFmtId="165" fontId="1" fillId="0" borderId="9" xfId="0" applyNumberFormat="1" applyFont="1" applyBorder="1" applyAlignment="1"/>
    <xf numFmtId="44" fontId="13" fillId="0" borderId="36" xfId="1" applyFont="1" applyFill="1" applyBorder="1" applyAlignment="1"/>
    <xf numFmtId="0" fontId="0" fillId="0" borderId="0" xfId="0" applyAlignment="1">
      <alignment horizontal="right"/>
    </xf>
    <xf numFmtId="0" fontId="3" fillId="0" borderId="0" xfId="0" applyFont="1"/>
    <xf numFmtId="0" fontId="13" fillId="0" borderId="0" xfId="0" applyFont="1"/>
    <xf numFmtId="0" fontId="14" fillId="2" borderId="0" xfId="0" applyFont="1" applyFill="1"/>
    <xf numFmtId="0" fontId="14" fillId="3" borderId="0" xfId="0" applyFont="1" applyFill="1"/>
    <xf numFmtId="0" fontId="8" fillId="0" borderId="0" xfId="0" applyFont="1"/>
    <xf numFmtId="9" fontId="13" fillId="0" borderId="0" xfId="0" applyNumberFormat="1" applyFont="1" applyBorder="1" applyAlignment="1"/>
    <xf numFmtId="170" fontId="6" fillId="2" borderId="0" xfId="0" applyNumberFormat="1" applyFont="1" applyFill="1" applyAlignment="1"/>
    <xf numFmtId="0" fontId="8" fillId="2" borderId="0" xfId="0" applyNumberFormat="1" applyFont="1" applyFill="1" applyAlignment="1"/>
    <xf numFmtId="165" fontId="3" fillId="2" borderId="0" xfId="0" applyNumberFormat="1" applyFont="1" applyFill="1" applyAlignment="1"/>
    <xf numFmtId="9" fontId="3" fillId="2" borderId="0" xfId="2" applyFont="1" applyFill="1" applyAlignment="1"/>
    <xf numFmtId="4" fontId="1" fillId="2" borderId="27" xfId="0" applyNumberFormat="1" applyFont="1" applyFill="1" applyBorder="1" applyAlignment="1"/>
    <xf numFmtId="4" fontId="1" fillId="0" borderId="37" xfId="0" applyNumberFormat="1" applyFont="1" applyBorder="1" applyAlignment="1"/>
    <xf numFmtId="4" fontId="1" fillId="0" borderId="27" xfId="0" applyNumberFormat="1" applyFont="1" applyBorder="1" applyAlignment="1"/>
    <xf numFmtId="4" fontId="1" fillId="0" borderId="25" xfId="0" applyNumberFormat="1" applyFont="1" applyBorder="1" applyAlignment="1">
      <alignment horizontal="right"/>
    </xf>
    <xf numFmtId="4" fontId="1" fillId="0" borderId="0" xfId="0" applyNumberFormat="1" applyFont="1" applyBorder="1" applyAlignment="1"/>
    <xf numFmtId="4" fontId="1" fillId="0" borderId="25" xfId="0" applyNumberFormat="1" applyFont="1" applyFill="1" applyBorder="1" applyAlignment="1">
      <alignment horizontal="right"/>
    </xf>
    <xf numFmtId="4" fontId="1" fillId="0" borderId="11" xfId="0" applyNumberFormat="1" applyFont="1" applyBorder="1" applyAlignment="1"/>
    <xf numFmtId="170" fontId="6" fillId="0" borderId="0" xfId="0" applyNumberFormat="1" applyFont="1" applyFill="1" applyAlignment="1"/>
    <xf numFmtId="0" fontId="8" fillId="0" borderId="0" xfId="0" applyNumberFormat="1" applyFont="1" applyFill="1" applyAlignment="1"/>
    <xf numFmtId="165" fontId="3" fillId="0" borderId="0" xfId="0" applyNumberFormat="1" applyFont="1" applyFill="1" applyAlignment="1"/>
    <xf numFmtId="9" fontId="3" fillId="0" borderId="0" xfId="2" applyFont="1" applyFill="1" applyAlignment="1"/>
    <xf numFmtId="0" fontId="9" fillId="0" borderId="34" xfId="0" applyNumberFormat="1" applyFont="1" applyFill="1" applyBorder="1" applyAlignment="1"/>
    <xf numFmtId="0" fontId="6" fillId="0" borderId="34" xfId="0" applyNumberFormat="1" applyFont="1" applyFill="1" applyBorder="1" applyAlignment="1"/>
    <xf numFmtId="0" fontId="9" fillId="0" borderId="18" xfId="0" applyNumberFormat="1" applyFont="1" applyFill="1" applyBorder="1" applyAlignment="1"/>
    <xf numFmtId="0" fontId="6" fillId="0" borderId="18" xfId="0" applyNumberFormat="1" applyFont="1" applyFill="1" applyBorder="1" applyAlignment="1"/>
    <xf numFmtId="0" fontId="6" fillId="2" borderId="0" xfId="0" applyNumberFormat="1" applyFont="1" applyFill="1" applyBorder="1" applyAlignment="1"/>
    <xf numFmtId="0" fontId="10" fillId="2" borderId="18" xfId="0" applyNumberFormat="1" applyFont="1" applyFill="1" applyBorder="1" applyAlignment="1"/>
    <xf numFmtId="0" fontId="2" fillId="0" borderId="0" xfId="0" applyNumberFormat="1" applyFont="1" applyBorder="1" applyAlignment="1"/>
    <xf numFmtId="0" fontId="12" fillId="0" borderId="35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right"/>
    </xf>
    <xf numFmtId="4" fontId="3" fillId="0" borderId="38" xfId="0" applyNumberFormat="1" applyFont="1" applyBorder="1" applyAlignment="1"/>
    <xf numFmtId="170" fontId="3" fillId="0" borderId="0" xfId="0" applyNumberFormat="1" applyFont="1" applyAlignment="1"/>
    <xf numFmtId="170" fontId="3" fillId="0" borderId="30" xfId="0" applyNumberFormat="1" applyFont="1" applyBorder="1" applyAlignment="1"/>
    <xf numFmtId="166" fontId="3" fillId="0" borderId="0" xfId="0" applyNumberFormat="1" applyFont="1" applyBorder="1" applyAlignment="1">
      <alignment horizontal="right"/>
    </xf>
    <xf numFmtId="0" fontId="4" fillId="0" borderId="17" xfId="0" applyNumberFormat="1" applyFont="1" applyBorder="1" applyAlignment="1"/>
    <xf numFmtId="0" fontId="0" fillId="0" borderId="19" xfId="0" applyBorder="1" applyAlignment="1"/>
    <xf numFmtId="0" fontId="4" fillId="0" borderId="39" xfId="0" applyNumberFormat="1" applyFont="1" applyBorder="1" applyAlignment="1"/>
    <xf numFmtId="0" fontId="10" fillId="2" borderId="34" xfId="0" applyNumberFormat="1" applyFont="1" applyFill="1" applyBorder="1" applyAlignment="1">
      <alignment horizontal="center"/>
    </xf>
    <xf numFmtId="0" fontId="10" fillId="2" borderId="18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/>
    <xf numFmtId="0" fontId="0" fillId="0" borderId="0" xfId="0" applyAlignment="1"/>
    <xf numFmtId="0" fontId="4" fillId="0" borderId="2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165" fontId="1" fillId="0" borderId="36" xfId="0" applyNumberFormat="1" applyFont="1" applyFill="1" applyBorder="1" applyAlignment="1">
      <alignment horizontal="center"/>
    </xf>
    <xf numFmtId="0" fontId="1" fillId="0" borderId="40" xfId="0" applyNumberFormat="1" applyFont="1" applyFill="1" applyBorder="1" applyAlignment="1">
      <alignment horizontal="center"/>
    </xf>
    <xf numFmtId="0" fontId="12" fillId="0" borderId="35" xfId="0" applyNumberFormat="1" applyFont="1" applyBorder="1" applyAlignment="1">
      <alignment horizontal="center"/>
    </xf>
    <xf numFmtId="0" fontId="12" fillId="0" borderId="41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7" workbookViewId="0">
      <selection activeCell="A27" sqref="A27:XFD27"/>
    </sheetView>
  </sheetViews>
  <sheetFormatPr defaultRowHeight="12.75" x14ac:dyDescent="0.2"/>
  <cols>
    <col min="1" max="1" width="12.7109375" customWidth="1"/>
    <col min="2" max="2" width="12.85546875" bestFit="1" customWidth="1"/>
  </cols>
  <sheetData>
    <row r="1" spans="1:3" ht="15.75" x14ac:dyDescent="0.25">
      <c r="A1" s="131" t="s">
        <v>0</v>
      </c>
    </row>
    <row r="3" spans="1:3" x14ac:dyDescent="0.2">
      <c r="A3" s="128" t="s">
        <v>1</v>
      </c>
    </row>
    <row r="6" spans="1:3" x14ac:dyDescent="0.2">
      <c r="A6" s="129" t="s">
        <v>2</v>
      </c>
    </row>
    <row r="7" spans="1:3" x14ac:dyDescent="0.2">
      <c r="A7" s="127" t="s">
        <v>3</v>
      </c>
      <c r="B7" t="s">
        <v>4</v>
      </c>
      <c r="C7" t="s">
        <v>5</v>
      </c>
    </row>
    <row r="8" spans="1:3" x14ac:dyDescent="0.2">
      <c r="B8" t="s">
        <v>6</v>
      </c>
      <c r="C8" s="128" t="s">
        <v>7</v>
      </c>
    </row>
    <row r="9" spans="1:3" x14ac:dyDescent="0.2">
      <c r="B9" t="s">
        <v>8</v>
      </c>
      <c r="C9" t="s">
        <v>9</v>
      </c>
    </row>
    <row r="10" spans="1:3" x14ac:dyDescent="0.2">
      <c r="B10" t="s">
        <v>10</v>
      </c>
      <c r="C10" t="s">
        <v>11</v>
      </c>
    </row>
    <row r="11" spans="1:3" x14ac:dyDescent="0.2">
      <c r="B11" t="s">
        <v>12</v>
      </c>
      <c r="C11" t="s">
        <v>13</v>
      </c>
    </row>
    <row r="12" spans="1:3" x14ac:dyDescent="0.2">
      <c r="B12" s="128" t="s">
        <v>14</v>
      </c>
      <c r="C12" s="128" t="s">
        <v>15</v>
      </c>
    </row>
    <row r="14" spans="1:3" x14ac:dyDescent="0.2">
      <c r="A14" s="127" t="s">
        <v>16</v>
      </c>
      <c r="B14" t="s">
        <v>17</v>
      </c>
      <c r="C14" t="s">
        <v>18</v>
      </c>
    </row>
    <row r="15" spans="1:3" x14ac:dyDescent="0.2">
      <c r="B15" s="126" t="s">
        <v>19</v>
      </c>
      <c r="C15" t="s">
        <v>20</v>
      </c>
    </row>
    <row r="18" spans="1:3" x14ac:dyDescent="0.2">
      <c r="A18" s="130" t="s">
        <v>21</v>
      </c>
    </row>
    <row r="19" spans="1:3" x14ac:dyDescent="0.2">
      <c r="A19" s="127" t="s">
        <v>3</v>
      </c>
      <c r="B19" s="128" t="s">
        <v>22</v>
      </c>
      <c r="C19" s="128" t="s">
        <v>23</v>
      </c>
    </row>
    <row r="20" spans="1:3" x14ac:dyDescent="0.2">
      <c r="B20" s="128" t="s">
        <v>24</v>
      </c>
      <c r="C20" s="128" t="s">
        <v>25</v>
      </c>
    </row>
    <row r="21" spans="1:3" x14ac:dyDescent="0.2">
      <c r="B21" s="128" t="s">
        <v>26</v>
      </c>
      <c r="C21" s="128" t="s">
        <v>27</v>
      </c>
    </row>
    <row r="23" spans="1:3" x14ac:dyDescent="0.2">
      <c r="A23" s="127" t="s">
        <v>16</v>
      </c>
      <c r="B23" s="128" t="s">
        <v>28</v>
      </c>
    </row>
    <row r="24" spans="1:3" x14ac:dyDescent="0.2">
      <c r="B24" s="128" t="s">
        <v>29</v>
      </c>
    </row>
    <row r="25" spans="1:3" x14ac:dyDescent="0.2">
      <c r="B25" s="128" t="s">
        <v>30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Normal="85" workbookViewId="0">
      <selection activeCell="O14" sqref="O14"/>
    </sheetView>
  </sheetViews>
  <sheetFormatPr defaultColWidth="12.42578125" defaultRowHeight="15" x14ac:dyDescent="0.2"/>
  <cols>
    <col min="1" max="2" width="7.28515625" style="5" customWidth="1"/>
    <col min="3" max="3" width="8.5703125" style="5" customWidth="1"/>
    <col min="4" max="4" width="9.85546875" style="5" customWidth="1"/>
    <col min="5" max="6" width="16.28515625" style="5" customWidth="1"/>
    <col min="7" max="7" width="6" style="5" customWidth="1"/>
    <col min="8" max="8" width="7.28515625" style="5" customWidth="1"/>
    <col min="9" max="11" width="12.42578125" style="5" customWidth="1"/>
    <col min="12" max="12" width="7.28515625" style="5" customWidth="1"/>
    <col min="13" max="13" width="12.42578125" style="5" customWidth="1"/>
    <col min="14" max="14" width="4.7109375" style="5" customWidth="1"/>
    <col min="15" max="15" width="20.140625" style="5" customWidth="1"/>
    <col min="16" max="16384" width="12.42578125" style="5"/>
  </cols>
  <sheetData>
    <row r="1" spans="1:17" ht="15.95" customHeight="1" thickTop="1" thickBot="1" x14ac:dyDescent="0.3">
      <c r="A1" s="83" t="s">
        <v>31</v>
      </c>
      <c r="B1" s="84"/>
      <c r="C1" s="84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  <c r="P1" s="34"/>
      <c r="Q1" s="34"/>
    </row>
    <row r="2" spans="1:17" ht="15.95" customHeight="1" x14ac:dyDescent="0.25">
      <c r="A2" s="38" t="s">
        <v>32</v>
      </c>
      <c r="B2" s="148" t="s">
        <v>33</v>
      </c>
      <c r="C2" s="149"/>
      <c r="D2" s="148"/>
      <c r="E2" s="40"/>
      <c r="F2" s="41" t="s">
        <v>34</v>
      </c>
      <c r="G2" s="165"/>
      <c r="H2" s="165"/>
      <c r="I2" s="165"/>
      <c r="J2" s="39"/>
      <c r="K2" s="41"/>
      <c r="L2" s="41" t="s">
        <v>35</v>
      </c>
      <c r="M2" s="120"/>
      <c r="N2" s="39" t="s">
        <v>36</v>
      </c>
      <c r="O2" s="42"/>
      <c r="P2" s="35"/>
      <c r="Q2" s="35"/>
    </row>
    <row r="3" spans="1:17" ht="15.95" customHeight="1" x14ac:dyDescent="0.25">
      <c r="A3" s="38"/>
      <c r="B3" s="150" t="s">
        <v>37</v>
      </c>
      <c r="C3" s="151"/>
      <c r="D3" s="150"/>
      <c r="E3" s="40"/>
      <c r="F3" s="41" t="s">
        <v>9</v>
      </c>
      <c r="G3" s="166"/>
      <c r="H3" s="166"/>
      <c r="I3" s="166"/>
      <c r="J3" s="39"/>
      <c r="K3" s="40"/>
      <c r="L3" s="43"/>
      <c r="M3" s="43"/>
      <c r="N3" s="44" t="s">
        <v>38</v>
      </c>
      <c r="O3" s="42" t="s">
        <v>39</v>
      </c>
      <c r="P3" s="35"/>
      <c r="Q3" s="35"/>
    </row>
    <row r="4" spans="1:17" ht="15.95" customHeight="1" x14ac:dyDescent="0.25">
      <c r="A4" s="38"/>
      <c r="B4" s="150" t="s">
        <v>40</v>
      </c>
      <c r="C4" s="151"/>
      <c r="D4" s="150"/>
      <c r="E4" s="40"/>
      <c r="F4" s="41" t="s">
        <v>41</v>
      </c>
      <c r="G4" s="153"/>
      <c r="H4" s="118"/>
      <c r="I4" s="118"/>
      <c r="J4" s="39"/>
      <c r="K4" s="39"/>
      <c r="L4" s="41" t="s">
        <v>42</v>
      </c>
      <c r="M4" s="121"/>
      <c r="N4" s="44" t="s">
        <v>38</v>
      </c>
      <c r="O4" s="42" t="s">
        <v>43</v>
      </c>
      <c r="P4" s="35"/>
      <c r="Q4" s="35"/>
    </row>
    <row r="5" spans="1:17" ht="15.95" customHeight="1" thickBot="1" x14ac:dyDescent="0.25">
      <c r="A5" s="45"/>
      <c r="B5" s="40"/>
      <c r="C5" s="40"/>
      <c r="D5" s="40"/>
      <c r="E5" s="40"/>
      <c r="F5" s="40"/>
      <c r="G5" s="39"/>
      <c r="H5" s="40"/>
      <c r="I5" s="39"/>
      <c r="J5" s="39"/>
      <c r="K5" s="39"/>
      <c r="L5" s="39"/>
      <c r="M5" s="39"/>
      <c r="N5" s="44" t="s">
        <v>44</v>
      </c>
      <c r="O5" s="42" t="s">
        <v>45</v>
      </c>
      <c r="P5" s="35"/>
      <c r="Q5" s="35"/>
    </row>
    <row r="6" spans="1:17" ht="15.95" customHeight="1" x14ac:dyDescent="0.25">
      <c r="A6" s="38" t="s">
        <v>46</v>
      </c>
      <c r="B6" s="116" t="s">
        <v>5</v>
      </c>
      <c r="C6" s="117"/>
      <c r="D6" s="116"/>
      <c r="E6" s="40"/>
      <c r="F6" s="41"/>
      <c r="G6" s="46"/>
      <c r="H6" s="47"/>
      <c r="I6" s="47"/>
      <c r="J6" s="47"/>
      <c r="K6" s="39"/>
      <c r="L6" s="39"/>
      <c r="M6" s="39"/>
      <c r="N6" s="44"/>
      <c r="O6" s="42"/>
      <c r="P6" s="35"/>
      <c r="Q6" s="35"/>
    </row>
    <row r="7" spans="1:17" ht="15.95" customHeight="1" x14ac:dyDescent="0.25">
      <c r="A7" s="38"/>
      <c r="B7" s="118"/>
      <c r="C7" s="119"/>
      <c r="D7" s="118"/>
      <c r="E7" s="40"/>
      <c r="F7" s="39"/>
      <c r="G7" s="46"/>
      <c r="H7" s="48"/>
      <c r="I7" s="47"/>
      <c r="J7" s="47"/>
      <c r="K7" s="39"/>
      <c r="L7" s="39"/>
      <c r="M7" s="39"/>
      <c r="N7" s="44"/>
      <c r="O7" s="42"/>
      <c r="P7" s="35"/>
      <c r="Q7" s="35"/>
    </row>
    <row r="8" spans="1:17" ht="15.95" customHeight="1" x14ac:dyDescent="0.2">
      <c r="A8" s="38"/>
      <c r="B8" s="118"/>
      <c r="C8" s="119"/>
      <c r="D8" s="118"/>
      <c r="E8" s="47"/>
      <c r="F8" s="41"/>
      <c r="G8" s="39"/>
      <c r="H8" s="40"/>
      <c r="I8" s="39"/>
      <c r="J8" s="39"/>
      <c r="K8" s="39"/>
      <c r="L8" s="39"/>
      <c r="M8" s="39"/>
      <c r="N8" s="39"/>
      <c r="O8" s="42"/>
      <c r="P8" s="35"/>
      <c r="Q8" s="35"/>
    </row>
    <row r="9" spans="1:17" ht="15.95" customHeight="1" x14ac:dyDescent="0.2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2"/>
      <c r="P9" s="35"/>
      <c r="Q9" s="35"/>
    </row>
    <row r="10" spans="1:17" ht="15.95" customHeight="1" x14ac:dyDescent="0.2">
      <c r="A10" s="38" t="s">
        <v>47</v>
      </c>
      <c r="B10" s="39"/>
      <c r="C10" s="39"/>
      <c r="D10" s="174"/>
      <c r="E10" s="174"/>
      <c r="F10" s="174"/>
      <c r="G10" s="174"/>
      <c r="H10" s="39"/>
      <c r="I10" s="39"/>
      <c r="J10" s="39"/>
      <c r="K10" s="40"/>
      <c r="L10" s="41" t="s">
        <v>48</v>
      </c>
      <c r="M10" s="121"/>
      <c r="N10" s="39"/>
      <c r="O10" s="42"/>
      <c r="P10" s="35"/>
      <c r="Q10" s="35"/>
    </row>
    <row r="11" spans="1:17" ht="15.95" customHeight="1" thickBot="1" x14ac:dyDescent="0.25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70"/>
      <c r="P11" s="35"/>
      <c r="Q11" s="35"/>
    </row>
    <row r="12" spans="1:17" ht="15.95" customHeight="1" x14ac:dyDescent="0.25">
      <c r="A12" s="49" t="s">
        <v>49</v>
      </c>
      <c r="B12" s="50"/>
      <c r="C12" s="50"/>
      <c r="D12" s="40"/>
      <c r="E12" s="40"/>
      <c r="F12" s="40"/>
      <c r="G12" s="40"/>
      <c r="H12" s="40"/>
      <c r="I12" s="15" t="s">
        <v>50</v>
      </c>
      <c r="J12" s="15"/>
      <c r="K12" s="15"/>
      <c r="L12" s="15"/>
      <c r="M12" s="15"/>
      <c r="N12" s="15"/>
      <c r="O12" s="51"/>
      <c r="P12" s="34"/>
      <c r="Q12" s="34"/>
    </row>
    <row r="13" spans="1:17" ht="14.1" customHeight="1" x14ac:dyDescent="0.2">
      <c r="A13" s="75" t="s">
        <v>51</v>
      </c>
      <c r="B13" s="76"/>
      <c r="C13" s="76"/>
      <c r="D13" s="77"/>
      <c r="E13" s="77"/>
      <c r="F13" s="78"/>
      <c r="G13" s="40"/>
      <c r="H13" s="40"/>
      <c r="I13" s="15" t="s">
        <v>52</v>
      </c>
      <c r="J13" s="15"/>
      <c r="K13" s="15"/>
      <c r="L13" s="15"/>
      <c r="M13" s="15"/>
      <c r="N13" s="15"/>
      <c r="O13" s="51"/>
      <c r="P13" s="36"/>
      <c r="Q13" s="36"/>
    </row>
    <row r="14" spans="1:17" ht="14.1" customHeight="1" x14ac:dyDescent="0.2">
      <c r="A14" s="52" t="s">
        <v>53</v>
      </c>
      <c r="B14" s="9"/>
      <c r="C14" s="9"/>
      <c r="D14" s="9"/>
      <c r="E14" s="80" t="s">
        <v>54</v>
      </c>
      <c r="F14" s="80" t="s">
        <v>55</v>
      </c>
      <c r="G14" s="53"/>
      <c r="H14" s="40"/>
      <c r="I14" s="156" t="s">
        <v>56</v>
      </c>
      <c r="J14" s="15"/>
      <c r="K14" s="15"/>
      <c r="L14" s="15"/>
      <c r="M14" s="15"/>
      <c r="N14" s="54" t="s">
        <v>57</v>
      </c>
      <c r="O14" s="137">
        <v>100</v>
      </c>
      <c r="P14" s="10"/>
      <c r="Q14" s="10"/>
    </row>
    <row r="15" spans="1:17" ht="14.1" customHeight="1" x14ac:dyDescent="0.2">
      <c r="A15" s="52" t="s">
        <v>58</v>
      </c>
      <c r="B15" s="9"/>
      <c r="C15" s="9"/>
      <c r="D15" s="9"/>
      <c r="E15" s="81"/>
      <c r="F15" s="81"/>
      <c r="G15" s="9"/>
      <c r="H15" s="40"/>
      <c r="I15" s="156" t="s">
        <v>59</v>
      </c>
      <c r="J15" s="15"/>
      <c r="K15" s="15"/>
      <c r="L15" s="15"/>
      <c r="M15" s="15"/>
      <c r="N15" s="54" t="s">
        <v>57</v>
      </c>
      <c r="O15" s="138">
        <f>SOV!F9</f>
        <v>0</v>
      </c>
      <c r="P15" s="10"/>
      <c r="Q15" s="10"/>
    </row>
    <row r="16" spans="1:17" ht="14.1" customHeight="1" x14ac:dyDescent="0.2">
      <c r="A16" s="52"/>
      <c r="B16" s="9"/>
      <c r="C16" s="9"/>
      <c r="D16" s="53" t="s">
        <v>60</v>
      </c>
      <c r="E16" s="82">
        <v>0</v>
      </c>
      <c r="F16" s="82">
        <v>0</v>
      </c>
      <c r="G16" s="56"/>
      <c r="H16" s="40"/>
      <c r="I16" s="156" t="s">
        <v>61</v>
      </c>
      <c r="J16" s="15"/>
      <c r="K16" s="15"/>
      <c r="L16" s="15"/>
      <c r="M16" s="15"/>
      <c r="N16" s="54" t="s">
        <v>57</v>
      </c>
      <c r="O16" s="138">
        <f>SUM(O14:O15)</f>
        <v>100</v>
      </c>
      <c r="P16" s="10"/>
      <c r="Q16" s="10"/>
    </row>
    <row r="17" spans="1:17" ht="14.1" customHeight="1" x14ac:dyDescent="0.2">
      <c r="A17" s="79" t="s">
        <v>62</v>
      </c>
      <c r="B17" s="73"/>
      <c r="C17" s="73"/>
      <c r="D17" s="74"/>
      <c r="E17" s="71"/>
      <c r="F17" s="71"/>
      <c r="G17" s="56"/>
      <c r="H17" s="40"/>
      <c r="I17" s="156" t="s">
        <v>63</v>
      </c>
      <c r="J17" s="40"/>
      <c r="K17" s="15"/>
      <c r="L17" s="15"/>
      <c r="M17" s="15"/>
      <c r="N17" s="54" t="s">
        <v>57</v>
      </c>
      <c r="O17" s="139">
        <f>SUM(SOV!G16:G314)</f>
        <v>0</v>
      </c>
      <c r="P17" s="37"/>
      <c r="Q17" s="37"/>
    </row>
    <row r="18" spans="1:17" ht="14.1" customHeight="1" x14ac:dyDescent="0.2">
      <c r="A18" s="79" t="s">
        <v>64</v>
      </c>
      <c r="B18" s="73"/>
      <c r="C18" s="73" t="s">
        <v>65</v>
      </c>
      <c r="D18" s="73"/>
      <c r="E18" s="72"/>
      <c r="F18" s="72"/>
      <c r="G18" s="9"/>
      <c r="H18" s="9"/>
      <c r="I18" s="15" t="s">
        <v>66</v>
      </c>
      <c r="J18" s="15"/>
      <c r="K18" s="15"/>
      <c r="L18" s="15"/>
      <c r="M18" s="15"/>
      <c r="N18" s="15"/>
      <c r="O18" s="55"/>
      <c r="P18" s="37"/>
      <c r="Q18" s="37"/>
    </row>
    <row r="19" spans="1:17" ht="14.1" customHeight="1" x14ac:dyDescent="0.2">
      <c r="A19" s="169"/>
      <c r="B19" s="170"/>
      <c r="C19" s="171"/>
      <c r="D19" s="171"/>
      <c r="E19" s="71"/>
      <c r="F19" s="71"/>
      <c r="G19" s="56"/>
      <c r="H19" s="9"/>
      <c r="I19" s="156" t="s">
        <v>67</v>
      </c>
      <c r="J19" s="15"/>
      <c r="K19" s="15"/>
      <c r="L19" s="15"/>
      <c r="M19" s="15"/>
      <c r="N19" s="15"/>
      <c r="O19" s="55"/>
      <c r="P19" s="10"/>
      <c r="Q19" s="10"/>
    </row>
    <row r="20" spans="1:17" ht="14.1" customHeight="1" x14ac:dyDescent="0.2">
      <c r="A20" s="169"/>
      <c r="B20" s="172"/>
      <c r="C20" s="171"/>
      <c r="D20" s="171"/>
      <c r="E20" s="71"/>
      <c r="F20" s="71"/>
      <c r="G20" s="56"/>
      <c r="H20" s="63" t="s">
        <v>68</v>
      </c>
      <c r="I20" s="132">
        <f>SOV!J14</f>
        <v>0.1</v>
      </c>
      <c r="J20" s="15" t="s">
        <v>69</v>
      </c>
      <c r="K20" s="15"/>
      <c r="L20" s="54" t="s">
        <v>57</v>
      </c>
      <c r="M20" s="140">
        <f>SOV!G9</f>
        <v>0</v>
      </c>
      <c r="N20" s="59"/>
      <c r="O20" s="55"/>
      <c r="P20" s="10"/>
      <c r="Q20" s="10"/>
    </row>
    <row r="21" spans="1:17" ht="14.1" customHeight="1" x14ac:dyDescent="0.2">
      <c r="A21" s="169"/>
      <c r="B21" s="172"/>
      <c r="C21" s="171"/>
      <c r="D21" s="171"/>
      <c r="E21" s="71"/>
      <c r="F21" s="71"/>
      <c r="G21" s="56"/>
      <c r="H21" s="9"/>
      <c r="I21" s="15" t="s">
        <v>70</v>
      </c>
      <c r="J21" s="15"/>
      <c r="K21" s="15"/>
      <c r="L21" s="15"/>
      <c r="M21" s="141"/>
      <c r="N21" s="15"/>
      <c r="O21" s="55"/>
      <c r="P21" s="10"/>
      <c r="Q21" s="10"/>
    </row>
    <row r="22" spans="1:17" ht="14.1" customHeight="1" x14ac:dyDescent="0.2">
      <c r="A22" s="162"/>
      <c r="B22" s="163"/>
      <c r="C22" s="164"/>
      <c r="D22" s="163"/>
      <c r="E22" s="71"/>
      <c r="F22" s="71"/>
      <c r="G22" s="56"/>
      <c r="H22" s="63" t="s">
        <v>71</v>
      </c>
      <c r="I22" s="132">
        <f>SOV!J14</f>
        <v>0.1</v>
      </c>
      <c r="J22" s="15" t="s">
        <v>72</v>
      </c>
      <c r="K22" s="15"/>
      <c r="L22" s="54" t="s">
        <v>57</v>
      </c>
      <c r="M22" s="142">
        <f>SOV!F217*0.1</f>
        <v>0</v>
      </c>
      <c r="N22" s="15"/>
      <c r="O22" s="55"/>
      <c r="P22" s="10"/>
      <c r="Q22" s="10"/>
    </row>
    <row r="23" spans="1:17" ht="14.1" customHeight="1" x14ac:dyDescent="0.2">
      <c r="A23" s="52"/>
      <c r="B23" s="9"/>
      <c r="C23" s="9"/>
      <c r="D23" s="53" t="s">
        <v>60</v>
      </c>
      <c r="E23" s="56">
        <f>SUM(E16:E22)</f>
        <v>0</v>
      </c>
      <c r="F23" s="56">
        <f>SUM(F16:F22)</f>
        <v>0</v>
      </c>
      <c r="G23" s="56"/>
      <c r="H23" s="9"/>
      <c r="I23" s="15" t="s">
        <v>73</v>
      </c>
      <c r="J23" s="15"/>
      <c r="K23" s="15"/>
      <c r="L23" s="15"/>
      <c r="M23" s="15"/>
      <c r="N23" s="15"/>
      <c r="O23" s="55"/>
      <c r="P23" s="10"/>
      <c r="Q23" s="10"/>
    </row>
    <row r="24" spans="1:17" ht="14.1" customHeight="1" x14ac:dyDescent="0.2">
      <c r="A24" s="52" t="s">
        <v>74</v>
      </c>
      <c r="B24" s="9"/>
      <c r="C24" s="9"/>
      <c r="D24" s="40"/>
      <c r="E24" s="56">
        <f>E23+F23</f>
        <v>0</v>
      </c>
      <c r="F24" s="40"/>
      <c r="G24" s="40"/>
      <c r="H24" s="40"/>
      <c r="I24" s="15" t="s">
        <v>75</v>
      </c>
      <c r="J24" s="15"/>
      <c r="K24" s="15"/>
      <c r="L24" s="15"/>
      <c r="M24" s="15"/>
      <c r="N24" s="15"/>
      <c r="O24" s="55"/>
      <c r="P24" s="10"/>
      <c r="Q24" s="10"/>
    </row>
    <row r="25" spans="1:17" ht="14.1" customHeight="1" x14ac:dyDescent="0.2">
      <c r="A25" s="45"/>
      <c r="B25" s="40"/>
      <c r="C25" s="40"/>
      <c r="D25" s="40"/>
      <c r="E25" s="40"/>
      <c r="F25" s="40"/>
      <c r="G25" s="40"/>
      <c r="H25" s="40"/>
      <c r="I25" s="15" t="s">
        <v>76</v>
      </c>
      <c r="J25" s="15"/>
      <c r="K25" s="15"/>
      <c r="L25" s="15"/>
      <c r="M25" s="15"/>
      <c r="N25" s="54" t="s">
        <v>57</v>
      </c>
      <c r="O25" s="139">
        <f>M20+M22</f>
        <v>0</v>
      </c>
    </row>
    <row r="26" spans="1:17" ht="14.1" customHeight="1" x14ac:dyDescent="0.2">
      <c r="A26" s="57" t="s">
        <v>77</v>
      </c>
      <c r="B26" s="58"/>
      <c r="C26" s="58"/>
      <c r="D26" s="48"/>
      <c r="E26" s="48"/>
      <c r="F26" s="48"/>
      <c r="G26" s="48"/>
      <c r="H26" s="40"/>
      <c r="I26" s="156" t="s">
        <v>78</v>
      </c>
      <c r="J26" s="15"/>
      <c r="K26" s="15"/>
      <c r="L26" s="15"/>
      <c r="M26" s="15"/>
      <c r="N26" s="15"/>
      <c r="O26" s="143"/>
      <c r="P26" s="37"/>
      <c r="Q26" s="37"/>
    </row>
    <row r="27" spans="1:17" ht="14.1" customHeight="1" x14ac:dyDescent="0.2">
      <c r="A27" s="57" t="s">
        <v>79</v>
      </c>
      <c r="B27" s="58"/>
      <c r="C27" s="58"/>
      <c r="D27" s="48"/>
      <c r="E27" s="48"/>
      <c r="F27" s="48"/>
      <c r="G27" s="48"/>
      <c r="H27" s="40"/>
      <c r="I27" s="15" t="s">
        <v>80</v>
      </c>
      <c r="J27" s="15"/>
      <c r="K27" s="15"/>
      <c r="L27" s="15"/>
      <c r="M27" s="15"/>
      <c r="N27" s="54" t="s">
        <v>57</v>
      </c>
      <c r="O27" s="139">
        <f>O17-O25</f>
        <v>0</v>
      </c>
      <c r="P27" s="37"/>
      <c r="Q27" s="37"/>
    </row>
    <row r="28" spans="1:17" ht="14.1" customHeight="1" x14ac:dyDescent="0.2">
      <c r="A28" s="57" t="s">
        <v>81</v>
      </c>
      <c r="B28" s="58"/>
      <c r="C28" s="58"/>
      <c r="D28" s="48"/>
      <c r="E28" s="48"/>
      <c r="F28" s="48"/>
      <c r="G28" s="48"/>
      <c r="H28" s="40"/>
      <c r="I28" s="156" t="s">
        <v>82</v>
      </c>
      <c r="J28" s="15"/>
      <c r="K28" s="15"/>
      <c r="L28" s="15"/>
      <c r="M28" s="15"/>
      <c r="N28" s="15"/>
      <c r="O28" s="143"/>
      <c r="P28" s="37"/>
      <c r="Q28" s="37"/>
    </row>
    <row r="29" spans="1:17" ht="14.1" customHeight="1" x14ac:dyDescent="0.2">
      <c r="A29" s="57" t="s">
        <v>83</v>
      </c>
      <c r="B29" s="58"/>
      <c r="C29" s="58"/>
      <c r="D29" s="48"/>
      <c r="E29" s="48"/>
      <c r="F29" s="48"/>
      <c r="G29" s="48"/>
      <c r="H29" s="40"/>
      <c r="I29" s="15" t="s">
        <v>84</v>
      </c>
      <c r="J29" s="15"/>
      <c r="K29" s="15"/>
      <c r="L29" s="15"/>
      <c r="M29" s="15"/>
      <c r="N29" s="54" t="s">
        <v>57</v>
      </c>
      <c r="O29" s="139">
        <f>SUM(SOV!D16:D314)*(1-SOV!J14)</f>
        <v>0</v>
      </c>
      <c r="P29" s="37"/>
      <c r="Q29" s="37"/>
    </row>
    <row r="30" spans="1:17" ht="14.1" customHeight="1" x14ac:dyDescent="0.2">
      <c r="A30" s="57" t="s">
        <v>85</v>
      </c>
      <c r="B30" s="58"/>
      <c r="C30" s="58"/>
      <c r="D30" s="48"/>
      <c r="E30" s="48"/>
      <c r="F30" s="48"/>
      <c r="G30" s="48"/>
      <c r="H30" s="40"/>
      <c r="I30" s="156" t="s">
        <v>86</v>
      </c>
      <c r="J30" s="15"/>
      <c r="K30" s="15"/>
      <c r="L30" s="15"/>
      <c r="M30" s="15"/>
      <c r="N30" s="54" t="s">
        <v>57</v>
      </c>
      <c r="O30" s="139">
        <f>O27-O29</f>
        <v>0</v>
      </c>
      <c r="P30" s="37"/>
      <c r="Q30" s="37"/>
    </row>
    <row r="31" spans="1:17" ht="14.1" customHeight="1" x14ac:dyDescent="0.2">
      <c r="A31" s="52" t="s">
        <v>87</v>
      </c>
      <c r="B31" s="9"/>
      <c r="C31" s="9"/>
      <c r="D31" s="40"/>
      <c r="E31" s="40"/>
      <c r="F31" s="40"/>
      <c r="G31" s="40"/>
      <c r="H31" s="40"/>
      <c r="I31" s="156" t="s">
        <v>88</v>
      </c>
      <c r="J31" s="15"/>
      <c r="K31" s="15"/>
      <c r="L31" s="15"/>
      <c r="M31" s="15"/>
      <c r="N31" s="54" t="s">
        <v>57</v>
      </c>
      <c r="O31" s="139">
        <f>O16-O27</f>
        <v>100</v>
      </c>
      <c r="P31" s="10"/>
      <c r="Q31" s="10"/>
    </row>
    <row r="32" spans="1:17" ht="14.1" customHeight="1" thickBot="1" x14ac:dyDescent="0.25">
      <c r="A32" s="52"/>
      <c r="B32" s="9"/>
      <c r="C32" s="9"/>
      <c r="D32" s="40"/>
      <c r="E32" s="40"/>
      <c r="F32" s="40"/>
      <c r="G32" s="40"/>
      <c r="H32" s="40"/>
      <c r="I32" s="87" t="s">
        <v>89</v>
      </c>
      <c r="J32" s="87"/>
      <c r="K32" s="87"/>
      <c r="L32" s="87"/>
      <c r="M32" s="87"/>
      <c r="N32" s="87"/>
      <c r="O32" s="88"/>
      <c r="P32" s="10"/>
      <c r="Q32" s="10"/>
    </row>
    <row r="33" spans="1:17" ht="15.95" customHeight="1" x14ac:dyDescent="0.2">
      <c r="A33" s="52" t="s">
        <v>90</v>
      </c>
      <c r="B33" s="9"/>
      <c r="C33" s="173"/>
      <c r="D33" s="173"/>
      <c r="E33" s="173"/>
      <c r="F33" s="173"/>
      <c r="G33" s="173"/>
      <c r="H33" s="40"/>
      <c r="I33" s="40" t="s">
        <v>91</v>
      </c>
      <c r="J33" s="152"/>
      <c r="K33" s="40"/>
      <c r="L33" s="40"/>
      <c r="M33" s="152"/>
      <c r="N33" s="40"/>
      <c r="O33" s="60"/>
      <c r="P33" s="10"/>
      <c r="Q33" s="10"/>
    </row>
    <row r="34" spans="1:17" ht="9.9499999999999993" customHeight="1" x14ac:dyDescent="0.2">
      <c r="A34" s="52"/>
      <c r="B34" s="9"/>
      <c r="C34" s="9"/>
      <c r="D34" s="40"/>
      <c r="E34" s="40"/>
      <c r="F34" s="40"/>
      <c r="G34" s="40"/>
      <c r="H34" s="40"/>
      <c r="I34" s="167" t="s">
        <v>92</v>
      </c>
      <c r="J34" s="168"/>
      <c r="K34" s="168"/>
      <c r="L34" s="168"/>
      <c r="M34" s="168"/>
      <c r="N34" s="168"/>
      <c r="O34" s="60"/>
      <c r="P34" s="10"/>
      <c r="Q34" s="10"/>
    </row>
    <row r="35" spans="1:17" ht="9.9499999999999993" customHeight="1" x14ac:dyDescent="0.2">
      <c r="A35" s="52"/>
      <c r="B35" s="9"/>
      <c r="C35" s="9"/>
      <c r="D35" s="9"/>
      <c r="E35" s="9"/>
      <c r="F35" s="9"/>
      <c r="G35" s="9"/>
      <c r="H35" s="9"/>
      <c r="I35" s="154" t="s">
        <v>93</v>
      </c>
      <c r="J35" s="15"/>
      <c r="K35" s="15"/>
      <c r="L35" s="15"/>
      <c r="M35" s="61"/>
      <c r="N35" s="15"/>
      <c r="O35" s="62"/>
      <c r="P35" s="10"/>
      <c r="Q35" s="10"/>
    </row>
    <row r="36" spans="1:17" ht="9.9499999999999993" customHeight="1" x14ac:dyDescent="0.2">
      <c r="A36" s="52" t="s">
        <v>94</v>
      </c>
      <c r="B36" s="91"/>
      <c r="C36" s="91"/>
      <c r="D36" s="91"/>
      <c r="E36" s="63" t="s">
        <v>95</v>
      </c>
      <c r="F36" s="91"/>
      <c r="G36" s="9"/>
      <c r="H36" s="9"/>
      <c r="I36" s="154" t="s">
        <v>96</v>
      </c>
      <c r="J36" s="15"/>
      <c r="K36" s="15"/>
      <c r="L36" s="15"/>
      <c r="M36" s="15"/>
      <c r="N36" s="15"/>
      <c r="O36" s="51"/>
      <c r="P36" s="10"/>
      <c r="Q36" s="10"/>
    </row>
    <row r="37" spans="1:17" ht="15.75" thickBot="1" x14ac:dyDescent="0.25">
      <c r="A37" s="89"/>
      <c r="B37" s="90"/>
      <c r="C37" s="90"/>
      <c r="D37" s="90"/>
      <c r="E37" s="90"/>
      <c r="F37" s="90"/>
      <c r="G37" s="90"/>
      <c r="H37" s="9"/>
      <c r="I37" s="87" t="s">
        <v>97</v>
      </c>
      <c r="J37" s="87"/>
      <c r="K37" s="87"/>
      <c r="L37" s="87"/>
      <c r="M37" s="87" t="s">
        <v>98</v>
      </c>
      <c r="N37" s="87"/>
      <c r="O37" s="88"/>
      <c r="P37" s="10"/>
      <c r="Q37" s="10"/>
    </row>
    <row r="38" spans="1:17" ht="15.75" x14ac:dyDescent="0.25">
      <c r="A38" s="49" t="s">
        <v>99</v>
      </c>
      <c r="B38" s="9"/>
      <c r="C38" s="9"/>
      <c r="D38" s="9"/>
      <c r="E38" s="9"/>
      <c r="F38" s="9"/>
      <c r="G38" s="9"/>
      <c r="H38" s="9"/>
      <c r="I38" s="50" t="s">
        <v>100</v>
      </c>
      <c r="J38" s="15"/>
      <c r="K38" s="15" t="s">
        <v>101</v>
      </c>
      <c r="L38" s="15"/>
      <c r="M38" s="15"/>
      <c r="N38" s="157" t="s">
        <v>57</v>
      </c>
      <c r="O38" s="158">
        <f>O30</f>
        <v>0</v>
      </c>
      <c r="P38" s="34"/>
      <c r="Q38" s="34"/>
    </row>
    <row r="39" spans="1:17" x14ac:dyDescent="0.2">
      <c r="A39" s="52" t="s">
        <v>102</v>
      </c>
      <c r="B39" s="9"/>
      <c r="C39" s="9"/>
      <c r="D39" s="9"/>
      <c r="E39" s="9"/>
      <c r="F39" s="9"/>
      <c r="G39" s="9"/>
      <c r="H39" s="9"/>
      <c r="I39" s="15" t="s">
        <v>103</v>
      </c>
      <c r="J39" s="15"/>
      <c r="K39" s="15"/>
      <c r="L39" s="15"/>
      <c r="M39" s="15"/>
      <c r="N39" s="15"/>
      <c r="O39" s="51"/>
      <c r="P39" s="10"/>
      <c r="Q39" s="10"/>
    </row>
    <row r="40" spans="1:17" x14ac:dyDescent="0.2">
      <c r="A40" s="52"/>
      <c r="B40" s="9"/>
      <c r="C40" s="9"/>
      <c r="D40" s="9"/>
      <c r="E40" s="9"/>
      <c r="F40" s="9"/>
      <c r="G40" s="9"/>
      <c r="H40" s="9"/>
      <c r="I40" s="54" t="s">
        <v>104</v>
      </c>
      <c r="J40" s="15"/>
      <c r="K40" s="15"/>
      <c r="L40" s="15"/>
      <c r="M40" s="15"/>
      <c r="N40" s="15"/>
      <c r="O40" s="51"/>
      <c r="P40" s="10"/>
      <c r="Q40" s="10"/>
    </row>
    <row r="41" spans="1:17" x14ac:dyDescent="0.2">
      <c r="A41" s="52" t="s">
        <v>94</v>
      </c>
      <c r="B41" s="91"/>
      <c r="C41" s="91"/>
      <c r="D41" s="91"/>
      <c r="E41" s="63" t="s">
        <v>95</v>
      </c>
      <c r="F41" s="91"/>
      <c r="G41" s="9"/>
      <c r="H41" s="9"/>
      <c r="I41" s="40"/>
      <c r="J41" s="40"/>
      <c r="K41" s="40"/>
      <c r="L41" s="40"/>
      <c r="M41" s="40"/>
      <c r="N41" s="40"/>
      <c r="O41" s="60"/>
      <c r="P41" s="10"/>
      <c r="Q41" s="10"/>
    </row>
    <row r="42" spans="1:17" x14ac:dyDescent="0.2">
      <c r="A42" s="52" t="s">
        <v>105</v>
      </c>
      <c r="B42" s="9"/>
      <c r="C42" s="9"/>
      <c r="D42" s="9"/>
      <c r="E42" s="9"/>
      <c r="F42" s="9"/>
      <c r="G42" s="9"/>
      <c r="H42" s="9"/>
      <c r="I42" s="61" t="s">
        <v>106</v>
      </c>
      <c r="J42" s="93"/>
      <c r="K42" s="93"/>
      <c r="L42" s="93"/>
      <c r="M42" s="54" t="s">
        <v>107</v>
      </c>
      <c r="N42" s="93"/>
      <c r="O42" s="94"/>
      <c r="P42" s="10"/>
      <c r="Q42" s="10"/>
    </row>
    <row r="43" spans="1:17" x14ac:dyDescent="0.2">
      <c r="A43" s="52"/>
      <c r="B43" s="9"/>
      <c r="C43" s="9"/>
      <c r="D43" s="9"/>
      <c r="E43" s="9"/>
      <c r="F43" s="9"/>
      <c r="G43" s="9"/>
      <c r="H43" s="154" t="s">
        <v>108</v>
      </c>
      <c r="I43" s="40"/>
      <c r="J43" s="154"/>
      <c r="K43" s="154"/>
      <c r="L43" s="154"/>
      <c r="M43" s="154"/>
      <c r="N43" s="154"/>
      <c r="O43" s="64"/>
      <c r="P43" s="10"/>
      <c r="Q43" s="10"/>
    </row>
    <row r="44" spans="1:17" x14ac:dyDescent="0.2">
      <c r="A44" s="52" t="s">
        <v>94</v>
      </c>
      <c r="B44" s="91"/>
      <c r="C44" s="91"/>
      <c r="D44" s="91"/>
      <c r="E44" s="63" t="s">
        <v>95</v>
      </c>
      <c r="F44" s="91"/>
      <c r="G44" s="9"/>
      <c r="H44" s="154" t="s">
        <v>109</v>
      </c>
      <c r="I44" s="40"/>
      <c r="J44" s="154"/>
      <c r="K44" s="154"/>
      <c r="L44" s="154"/>
      <c r="M44" s="154"/>
      <c r="N44" s="154"/>
      <c r="O44" s="64"/>
      <c r="P44" s="10"/>
      <c r="Q44" s="10"/>
    </row>
    <row r="45" spans="1:17" ht="15.75" thickBot="1" x14ac:dyDescent="0.25">
      <c r="A45" s="65"/>
      <c r="B45" s="66"/>
      <c r="C45" s="66"/>
      <c r="D45" s="66"/>
      <c r="E45" s="66"/>
      <c r="F45" s="66"/>
      <c r="G45" s="66"/>
      <c r="H45" s="66"/>
      <c r="I45" s="67"/>
      <c r="J45" s="67"/>
      <c r="K45" s="67"/>
      <c r="L45" s="67"/>
      <c r="M45" s="67"/>
      <c r="N45" s="67"/>
      <c r="O45" s="92"/>
      <c r="P45" s="10"/>
      <c r="Q45" s="10"/>
    </row>
    <row r="46" spans="1:17" ht="15.75" thickTop="1" x14ac:dyDescent="0.2"/>
  </sheetData>
  <mergeCells count="13">
    <mergeCell ref="A22:B22"/>
    <mergeCell ref="C22:D22"/>
    <mergeCell ref="G2:I2"/>
    <mergeCell ref="G3:I3"/>
    <mergeCell ref="I34:N34"/>
    <mergeCell ref="A19:B19"/>
    <mergeCell ref="C19:D19"/>
    <mergeCell ref="A20:B20"/>
    <mergeCell ref="C20:D20"/>
    <mergeCell ref="A21:B21"/>
    <mergeCell ref="C21:D21"/>
    <mergeCell ref="C33:G33"/>
    <mergeCell ref="D10:G10"/>
  </mergeCells>
  <phoneticPr fontId="2" type="noConversion"/>
  <printOptions horizontalCentered="1"/>
  <pageMargins left="0.5" right="0.5" top="0.5" bottom="0.5" header="0.5" footer="0.5"/>
  <pageSetup scale="81" orientation="landscape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19"/>
  <sheetViews>
    <sheetView zoomScaleNormal="100" workbookViewId="0">
      <pane ySplit="15" topLeftCell="A16" activePane="bottomLeft" state="frozen"/>
      <selection pane="bottomLeft" activeCell="J11" sqref="J11"/>
    </sheetView>
  </sheetViews>
  <sheetFormatPr defaultColWidth="11.7109375" defaultRowHeight="15" x14ac:dyDescent="0.2"/>
  <cols>
    <col min="1" max="1" width="6.85546875" style="112" customWidth="1"/>
    <col min="2" max="2" width="75.42578125" style="5" customWidth="1"/>
    <col min="3" max="3" width="11.7109375" style="5" customWidth="1"/>
    <col min="4" max="4" width="13.5703125" style="5" customWidth="1"/>
    <col min="5" max="5" width="14.140625" style="5" customWidth="1"/>
    <col min="6" max="6" width="15.42578125" style="5" customWidth="1"/>
    <col min="7" max="7" width="14.28515625" style="5" customWidth="1"/>
    <col min="8" max="8" width="7.28515625" style="5" bestFit="1" customWidth="1"/>
    <col min="9" max="16384" width="11.7109375" style="5"/>
  </cols>
  <sheetData>
    <row r="1" spans="1:10" ht="15.75" x14ac:dyDescent="0.25">
      <c r="A1" s="144"/>
      <c r="B1" s="176"/>
      <c r="C1" s="145"/>
      <c r="D1" s="145"/>
      <c r="E1" s="145"/>
      <c r="F1" s="145"/>
      <c r="G1" s="145"/>
      <c r="H1" s="145"/>
      <c r="I1" s="145"/>
      <c r="J1" s="145"/>
    </row>
    <row r="2" spans="1:10" ht="15" customHeight="1" x14ac:dyDescent="0.2">
      <c r="A2" s="144"/>
      <c r="B2" s="176"/>
      <c r="C2" s="146"/>
      <c r="D2" s="146"/>
      <c r="E2" s="146"/>
      <c r="F2" s="146"/>
      <c r="G2" s="146"/>
      <c r="H2" s="147"/>
      <c r="I2" s="146"/>
      <c r="J2" s="146"/>
    </row>
    <row r="4" spans="1:10" ht="15.95" customHeight="1" thickBot="1" x14ac:dyDescent="0.25">
      <c r="A4" s="159" t="s">
        <v>110</v>
      </c>
      <c r="B4" s="1"/>
      <c r="C4" s="2"/>
      <c r="D4" s="1"/>
      <c r="E4" s="1"/>
      <c r="F4" s="1"/>
      <c r="G4" s="1"/>
      <c r="H4" s="3"/>
      <c r="I4" s="3"/>
      <c r="J4" s="4"/>
    </row>
    <row r="5" spans="1:10" ht="6" customHeight="1" x14ac:dyDescent="0.2">
      <c r="A5" s="106"/>
      <c r="B5" s="12"/>
      <c r="C5" s="12"/>
      <c r="D5" s="12"/>
      <c r="E5" s="12"/>
      <c r="F5" s="12"/>
      <c r="G5" s="12"/>
      <c r="H5" s="12"/>
      <c r="I5" s="13"/>
      <c r="J5" s="14"/>
    </row>
    <row r="6" spans="1:10" ht="15.75" customHeight="1" x14ac:dyDescent="0.25">
      <c r="A6" s="160" t="s">
        <v>111</v>
      </c>
      <c r="B6" s="15"/>
      <c r="C6" s="181">
        <f>'AIA Cover'!G2</f>
        <v>0</v>
      </c>
      <c r="D6" s="181"/>
      <c r="E6" s="181"/>
      <c r="F6" s="181"/>
      <c r="G6" s="15"/>
      <c r="H6" s="15"/>
      <c r="I6" s="161" t="s">
        <v>112</v>
      </c>
      <c r="J6" s="16">
        <f>'AIA Cover'!M2</f>
        <v>0</v>
      </c>
    </row>
    <row r="7" spans="1:10" ht="15.75" customHeight="1" x14ac:dyDescent="0.25">
      <c r="A7" s="160" t="s">
        <v>113</v>
      </c>
      <c r="B7" s="15"/>
      <c r="C7" s="181">
        <f>'AIA Cover'!G3</f>
        <v>0</v>
      </c>
      <c r="D7" s="181"/>
      <c r="E7" s="181"/>
      <c r="F7" s="181"/>
      <c r="G7" s="15"/>
      <c r="H7" s="15"/>
      <c r="I7" s="157" t="s">
        <v>114</v>
      </c>
      <c r="J7" s="17"/>
    </row>
    <row r="8" spans="1:10" x14ac:dyDescent="0.2">
      <c r="A8" s="160" t="s">
        <v>115</v>
      </c>
      <c r="B8" s="15"/>
      <c r="C8" s="179" t="s">
        <v>116</v>
      </c>
      <c r="D8" s="180"/>
      <c r="E8" s="155" t="s">
        <v>117</v>
      </c>
      <c r="F8" s="123" t="s">
        <v>118</v>
      </c>
      <c r="G8" s="123" t="s">
        <v>119</v>
      </c>
      <c r="H8" s="15"/>
      <c r="I8" s="157" t="s">
        <v>42</v>
      </c>
      <c r="J8" s="17">
        <f>'AIA Cover'!M4</f>
        <v>0</v>
      </c>
    </row>
    <row r="9" spans="1:10" ht="15.75" customHeight="1" x14ac:dyDescent="0.2">
      <c r="A9" s="160" t="s">
        <v>120</v>
      </c>
      <c r="B9" s="15"/>
      <c r="C9" s="177">
        <f>SUM(C16:C314)</f>
        <v>100</v>
      </c>
      <c r="D9" s="178"/>
      <c r="E9" s="125">
        <f>'AIA Cover'!O14</f>
        <v>100</v>
      </c>
      <c r="F9" s="122">
        <f>C9-E9</f>
        <v>0</v>
      </c>
      <c r="G9" s="124">
        <f>SUM(J16:J314)</f>
        <v>0</v>
      </c>
      <c r="H9" s="15"/>
      <c r="I9" s="157"/>
      <c r="J9" s="18"/>
    </row>
    <row r="10" spans="1:10" ht="6" customHeight="1" x14ac:dyDescent="0.2">
      <c r="A10" s="107"/>
      <c r="B10" s="15"/>
      <c r="C10" s="15"/>
      <c r="D10" s="15"/>
      <c r="E10" s="15"/>
      <c r="F10" s="15"/>
      <c r="G10" s="15"/>
      <c r="H10" s="15"/>
      <c r="I10" s="15"/>
      <c r="J10" s="19"/>
    </row>
    <row r="11" spans="1:10" ht="13.9" customHeight="1" x14ac:dyDescent="0.2">
      <c r="A11" s="108" t="s">
        <v>121</v>
      </c>
      <c r="B11" s="25" t="s">
        <v>122</v>
      </c>
      <c r="C11" s="25" t="s">
        <v>123</v>
      </c>
      <c r="D11" s="25" t="s">
        <v>124</v>
      </c>
      <c r="E11" s="25" t="s">
        <v>125</v>
      </c>
      <c r="F11" s="25" t="s">
        <v>126</v>
      </c>
      <c r="G11" s="25" t="s">
        <v>127</v>
      </c>
      <c r="H11" s="25"/>
      <c r="I11" s="25"/>
      <c r="J11" s="21"/>
    </row>
    <row r="12" spans="1:10" ht="13.9" customHeight="1" x14ac:dyDescent="0.2">
      <c r="A12" s="109"/>
      <c r="B12" s="26"/>
      <c r="C12" s="26"/>
      <c r="D12" s="27" t="s">
        <v>128</v>
      </c>
      <c r="E12" s="27"/>
      <c r="F12" s="26" t="s">
        <v>129</v>
      </c>
      <c r="G12" s="26" t="s">
        <v>60</v>
      </c>
      <c r="H12" s="26"/>
      <c r="I12" s="28"/>
      <c r="J12" s="22"/>
    </row>
    <row r="13" spans="1:10" ht="13.9" customHeight="1" x14ac:dyDescent="0.2">
      <c r="A13" s="109" t="s">
        <v>130</v>
      </c>
      <c r="B13" s="26" t="s">
        <v>131</v>
      </c>
      <c r="C13" s="26" t="s">
        <v>132</v>
      </c>
      <c r="D13" s="26" t="s">
        <v>133</v>
      </c>
      <c r="E13" s="26"/>
      <c r="F13" s="26" t="s">
        <v>134</v>
      </c>
      <c r="G13" s="26" t="s">
        <v>135</v>
      </c>
      <c r="H13" s="26" t="s">
        <v>136</v>
      </c>
      <c r="I13" s="26" t="s">
        <v>137</v>
      </c>
      <c r="J13" s="23" t="s">
        <v>138</v>
      </c>
    </row>
    <row r="14" spans="1:10" ht="13.9" customHeight="1" x14ac:dyDescent="0.2">
      <c r="A14" s="109" t="s">
        <v>139</v>
      </c>
      <c r="B14" s="26"/>
      <c r="C14" s="26" t="s">
        <v>140</v>
      </c>
      <c r="D14" s="26" t="s">
        <v>141</v>
      </c>
      <c r="E14" s="26" t="s">
        <v>142</v>
      </c>
      <c r="F14" s="26" t="s">
        <v>143</v>
      </c>
      <c r="G14" s="26" t="s">
        <v>144</v>
      </c>
      <c r="H14" s="26" t="s">
        <v>145</v>
      </c>
      <c r="I14" s="26" t="s">
        <v>146</v>
      </c>
      <c r="J14" s="96">
        <v>0.1</v>
      </c>
    </row>
    <row r="15" spans="1:10" ht="13.9" customHeight="1" x14ac:dyDescent="0.2">
      <c r="A15" s="110"/>
      <c r="B15" s="29"/>
      <c r="C15" s="29"/>
      <c r="D15" s="29" t="s">
        <v>147</v>
      </c>
      <c r="E15" s="29"/>
      <c r="F15" s="29" t="s">
        <v>148</v>
      </c>
      <c r="G15" s="29" t="s">
        <v>149</v>
      </c>
      <c r="H15" s="29"/>
      <c r="I15" s="29" t="s">
        <v>150</v>
      </c>
      <c r="J15" s="24"/>
    </row>
    <row r="16" spans="1:10" s="6" customFormat="1" ht="13.9" customHeight="1" x14ac:dyDescent="0.2">
      <c r="A16" s="111">
        <v>10</v>
      </c>
      <c r="B16" s="95" t="s">
        <v>151</v>
      </c>
      <c r="C16" s="98">
        <f>$E$9*0.05</f>
        <v>5</v>
      </c>
      <c r="D16" s="99">
        <v>0</v>
      </c>
      <c r="E16" s="99">
        <f>(C16*H16)-D16-F16</f>
        <v>0</v>
      </c>
      <c r="F16" s="99">
        <v>0</v>
      </c>
      <c r="G16" s="99">
        <f>D16+E16+F16</f>
        <v>0</v>
      </c>
      <c r="H16" s="8">
        <v>0</v>
      </c>
      <c r="I16" s="7">
        <f>C16-G16</f>
        <v>5</v>
      </c>
      <c r="J16" s="20">
        <f>G16*$J$14</f>
        <v>0</v>
      </c>
    </row>
    <row r="17" spans="1:12" s="6" customFormat="1" ht="13.9" customHeight="1" x14ac:dyDescent="0.2">
      <c r="A17" s="111">
        <f>A16+10</f>
        <v>20</v>
      </c>
      <c r="B17" s="95" t="s">
        <v>152</v>
      </c>
      <c r="C17" s="98">
        <f>$E$9*0.45</f>
        <v>45</v>
      </c>
      <c r="D17" s="99">
        <v>0</v>
      </c>
      <c r="E17" s="99">
        <f t="shared" ref="E17:E80" si="0">(C17*H17)-D17-F17</f>
        <v>0</v>
      </c>
      <c r="F17" s="99">
        <v>0</v>
      </c>
      <c r="G17" s="99">
        <f t="shared" ref="G17:G28" si="1">D17+E17+F17</f>
        <v>0</v>
      </c>
      <c r="H17" s="8">
        <v>0</v>
      </c>
      <c r="I17" s="7">
        <f t="shared" ref="I17:I28" si="2">C17-G17</f>
        <v>45</v>
      </c>
      <c r="J17" s="20">
        <f t="shared" ref="J17:J80" si="3">G17*$J$14</f>
        <v>0</v>
      </c>
    </row>
    <row r="18" spans="1:12" s="6" customFormat="1" ht="13.9" customHeight="1" x14ac:dyDescent="0.2">
      <c r="A18" s="111">
        <f t="shared" ref="A18:A81" si="4">A17+10</f>
        <v>30</v>
      </c>
      <c r="B18" s="95" t="s">
        <v>153</v>
      </c>
      <c r="C18" s="98">
        <f>$E$9*0.3</f>
        <v>30</v>
      </c>
      <c r="D18" s="99">
        <v>0</v>
      </c>
      <c r="E18" s="99">
        <f t="shared" si="0"/>
        <v>0</v>
      </c>
      <c r="F18" s="99">
        <v>0</v>
      </c>
      <c r="G18" s="99">
        <f t="shared" si="1"/>
        <v>0</v>
      </c>
      <c r="H18" s="8">
        <v>0</v>
      </c>
      <c r="I18" s="7">
        <f t="shared" si="2"/>
        <v>30</v>
      </c>
      <c r="J18" s="20">
        <f t="shared" si="3"/>
        <v>0</v>
      </c>
    </row>
    <row r="19" spans="1:12" s="6" customFormat="1" ht="13.9" customHeight="1" x14ac:dyDescent="0.2">
      <c r="A19" s="111">
        <f t="shared" si="4"/>
        <v>40</v>
      </c>
      <c r="B19" s="95" t="s">
        <v>154</v>
      </c>
      <c r="C19" s="98">
        <f>$E$9*0.2</f>
        <v>20</v>
      </c>
      <c r="D19" s="99">
        <v>0</v>
      </c>
      <c r="E19" s="99">
        <f t="shared" si="0"/>
        <v>0</v>
      </c>
      <c r="F19" s="99">
        <v>0</v>
      </c>
      <c r="G19" s="99">
        <f t="shared" si="1"/>
        <v>0</v>
      </c>
      <c r="H19" s="8">
        <v>0</v>
      </c>
      <c r="I19" s="7">
        <f t="shared" si="2"/>
        <v>20</v>
      </c>
      <c r="J19" s="20">
        <f t="shared" si="3"/>
        <v>0</v>
      </c>
    </row>
    <row r="20" spans="1:12" s="6" customFormat="1" ht="13.9" customHeight="1" x14ac:dyDescent="0.2">
      <c r="A20" s="111">
        <f t="shared" si="4"/>
        <v>50</v>
      </c>
      <c r="B20" s="95"/>
      <c r="C20" s="98">
        <v>0</v>
      </c>
      <c r="D20" s="99">
        <v>0</v>
      </c>
      <c r="E20" s="99">
        <f t="shared" si="0"/>
        <v>0</v>
      </c>
      <c r="F20" s="99">
        <v>0</v>
      </c>
      <c r="G20" s="99">
        <f t="shared" si="1"/>
        <v>0</v>
      </c>
      <c r="H20" s="8">
        <v>0</v>
      </c>
      <c r="I20" s="7">
        <f t="shared" si="2"/>
        <v>0</v>
      </c>
      <c r="J20" s="20">
        <f t="shared" si="3"/>
        <v>0</v>
      </c>
    </row>
    <row r="21" spans="1:12" s="6" customFormat="1" ht="13.9" customHeight="1" x14ac:dyDescent="0.2">
      <c r="A21" s="111">
        <f t="shared" si="4"/>
        <v>60</v>
      </c>
      <c r="B21" s="95"/>
      <c r="C21" s="98">
        <v>0</v>
      </c>
      <c r="D21" s="99">
        <v>0</v>
      </c>
      <c r="E21" s="99">
        <f t="shared" si="0"/>
        <v>0</v>
      </c>
      <c r="F21" s="99">
        <v>0</v>
      </c>
      <c r="G21" s="99">
        <f t="shared" si="1"/>
        <v>0</v>
      </c>
      <c r="H21" s="8">
        <v>0</v>
      </c>
      <c r="I21" s="7">
        <f t="shared" si="2"/>
        <v>0</v>
      </c>
      <c r="J21" s="20">
        <f t="shared" si="3"/>
        <v>0</v>
      </c>
    </row>
    <row r="22" spans="1:12" s="6" customFormat="1" ht="13.9" customHeight="1" x14ac:dyDescent="0.2">
      <c r="A22" s="111">
        <f t="shared" si="4"/>
        <v>70</v>
      </c>
      <c r="B22" s="95"/>
      <c r="C22" s="98">
        <v>0</v>
      </c>
      <c r="D22" s="99">
        <v>0</v>
      </c>
      <c r="E22" s="99">
        <f t="shared" si="0"/>
        <v>0</v>
      </c>
      <c r="F22" s="99">
        <v>0</v>
      </c>
      <c r="G22" s="99">
        <f t="shared" si="1"/>
        <v>0</v>
      </c>
      <c r="H22" s="8">
        <v>0</v>
      </c>
      <c r="I22" s="7">
        <f t="shared" si="2"/>
        <v>0</v>
      </c>
      <c r="J22" s="20">
        <f t="shared" si="3"/>
        <v>0</v>
      </c>
    </row>
    <row r="23" spans="1:12" s="6" customFormat="1" ht="13.9" customHeight="1" x14ac:dyDescent="0.2">
      <c r="A23" s="111">
        <f t="shared" si="4"/>
        <v>80</v>
      </c>
      <c r="B23" s="95"/>
      <c r="C23" s="98">
        <v>0</v>
      </c>
      <c r="D23" s="99">
        <v>0</v>
      </c>
      <c r="E23" s="99">
        <f t="shared" si="0"/>
        <v>0</v>
      </c>
      <c r="F23" s="99">
        <v>0</v>
      </c>
      <c r="G23" s="99">
        <f t="shared" si="1"/>
        <v>0</v>
      </c>
      <c r="H23" s="8">
        <v>0</v>
      </c>
      <c r="I23" s="7">
        <f t="shared" si="2"/>
        <v>0</v>
      </c>
      <c r="J23" s="20">
        <f t="shared" si="3"/>
        <v>0</v>
      </c>
    </row>
    <row r="24" spans="1:12" s="6" customFormat="1" ht="13.9" customHeight="1" x14ac:dyDescent="0.2">
      <c r="A24" s="111">
        <f t="shared" si="4"/>
        <v>90</v>
      </c>
      <c r="B24" s="95"/>
      <c r="C24" s="98">
        <v>0</v>
      </c>
      <c r="D24" s="99">
        <v>0</v>
      </c>
      <c r="E24" s="99">
        <f t="shared" si="0"/>
        <v>0</v>
      </c>
      <c r="F24" s="99">
        <v>0</v>
      </c>
      <c r="G24" s="99">
        <f t="shared" si="1"/>
        <v>0</v>
      </c>
      <c r="H24" s="8">
        <v>0</v>
      </c>
      <c r="I24" s="7">
        <f t="shared" si="2"/>
        <v>0</v>
      </c>
      <c r="J24" s="20">
        <f t="shared" si="3"/>
        <v>0</v>
      </c>
    </row>
    <row r="25" spans="1:12" s="6" customFormat="1" ht="13.9" customHeight="1" x14ac:dyDescent="0.2">
      <c r="A25" s="111">
        <f t="shared" si="4"/>
        <v>100</v>
      </c>
      <c r="B25" s="95"/>
      <c r="C25" s="98">
        <v>0</v>
      </c>
      <c r="D25" s="99">
        <v>0</v>
      </c>
      <c r="E25" s="99">
        <f t="shared" si="0"/>
        <v>0</v>
      </c>
      <c r="F25" s="99">
        <v>0</v>
      </c>
      <c r="G25" s="99">
        <f t="shared" si="1"/>
        <v>0</v>
      </c>
      <c r="H25" s="8">
        <v>0</v>
      </c>
      <c r="I25" s="7">
        <f t="shared" si="2"/>
        <v>0</v>
      </c>
      <c r="J25" s="20">
        <f t="shared" si="3"/>
        <v>0</v>
      </c>
    </row>
    <row r="26" spans="1:12" s="6" customFormat="1" ht="13.9" customHeight="1" x14ac:dyDescent="0.2">
      <c r="A26" s="111">
        <f t="shared" si="4"/>
        <v>110</v>
      </c>
      <c r="B26" s="95"/>
      <c r="C26" s="98">
        <v>0</v>
      </c>
      <c r="D26" s="99">
        <v>0</v>
      </c>
      <c r="E26" s="99">
        <f t="shared" si="0"/>
        <v>0</v>
      </c>
      <c r="F26" s="99">
        <v>0</v>
      </c>
      <c r="G26" s="99">
        <f t="shared" si="1"/>
        <v>0</v>
      </c>
      <c r="H26" s="8">
        <v>0</v>
      </c>
      <c r="I26" s="7">
        <f t="shared" si="2"/>
        <v>0</v>
      </c>
      <c r="J26" s="20">
        <f t="shared" si="3"/>
        <v>0</v>
      </c>
    </row>
    <row r="27" spans="1:12" s="6" customFormat="1" ht="13.9" customHeight="1" x14ac:dyDescent="0.2">
      <c r="A27" s="111">
        <f t="shared" si="4"/>
        <v>120</v>
      </c>
      <c r="B27" s="95"/>
      <c r="C27" s="98">
        <v>0</v>
      </c>
      <c r="D27" s="99">
        <v>0</v>
      </c>
      <c r="E27" s="99">
        <f t="shared" si="0"/>
        <v>0</v>
      </c>
      <c r="F27" s="99">
        <v>0</v>
      </c>
      <c r="G27" s="99">
        <f t="shared" si="1"/>
        <v>0</v>
      </c>
      <c r="H27" s="8">
        <v>0</v>
      </c>
      <c r="I27" s="7">
        <f t="shared" si="2"/>
        <v>0</v>
      </c>
      <c r="J27" s="20">
        <f t="shared" si="3"/>
        <v>0</v>
      </c>
    </row>
    <row r="28" spans="1:12" s="6" customFormat="1" ht="13.9" customHeight="1" x14ac:dyDescent="0.2">
      <c r="A28" s="111">
        <f t="shared" si="4"/>
        <v>130</v>
      </c>
      <c r="B28" s="95"/>
      <c r="C28" s="98">
        <v>0</v>
      </c>
      <c r="D28" s="99">
        <v>0</v>
      </c>
      <c r="E28" s="99">
        <f t="shared" si="0"/>
        <v>0</v>
      </c>
      <c r="F28" s="99">
        <v>0</v>
      </c>
      <c r="G28" s="99">
        <f t="shared" si="1"/>
        <v>0</v>
      </c>
      <c r="H28" s="8">
        <v>0</v>
      </c>
      <c r="I28" s="7">
        <f t="shared" si="2"/>
        <v>0</v>
      </c>
      <c r="J28" s="20">
        <f t="shared" si="3"/>
        <v>0</v>
      </c>
    </row>
    <row r="29" spans="1:12" s="6" customFormat="1" ht="13.9" customHeight="1" x14ac:dyDescent="0.2">
      <c r="A29" s="111">
        <f t="shared" si="4"/>
        <v>140</v>
      </c>
      <c r="B29" s="95"/>
      <c r="C29" s="98">
        <v>0</v>
      </c>
      <c r="D29" s="99">
        <v>0</v>
      </c>
      <c r="E29" s="99">
        <f t="shared" si="0"/>
        <v>0</v>
      </c>
      <c r="F29" s="99">
        <v>0</v>
      </c>
      <c r="G29" s="99">
        <f t="shared" ref="G29:G38" si="5">D29+E29+F29</f>
        <v>0</v>
      </c>
      <c r="H29" s="8">
        <v>0</v>
      </c>
      <c r="I29" s="7">
        <f t="shared" ref="I29:I36" si="6">C29-G29</f>
        <v>0</v>
      </c>
      <c r="J29" s="20">
        <f t="shared" si="3"/>
        <v>0</v>
      </c>
      <c r="K29" s="30"/>
      <c r="L29" s="32"/>
    </row>
    <row r="30" spans="1:12" s="6" customFormat="1" ht="13.9" customHeight="1" x14ac:dyDescent="0.2">
      <c r="A30" s="111">
        <f t="shared" si="4"/>
        <v>150</v>
      </c>
      <c r="B30" s="95"/>
      <c r="C30" s="98">
        <v>0</v>
      </c>
      <c r="D30" s="99">
        <v>0</v>
      </c>
      <c r="E30" s="99">
        <f t="shared" si="0"/>
        <v>0</v>
      </c>
      <c r="F30" s="99">
        <v>0</v>
      </c>
      <c r="G30" s="99">
        <f t="shared" si="5"/>
        <v>0</v>
      </c>
      <c r="H30" s="8">
        <v>0</v>
      </c>
      <c r="I30" s="7">
        <f t="shared" si="6"/>
        <v>0</v>
      </c>
      <c r="J30" s="20">
        <f t="shared" si="3"/>
        <v>0</v>
      </c>
      <c r="K30" s="30"/>
      <c r="L30" s="32"/>
    </row>
    <row r="31" spans="1:12" s="6" customFormat="1" ht="13.9" customHeight="1" x14ac:dyDescent="0.2">
      <c r="A31" s="111">
        <f t="shared" si="4"/>
        <v>160</v>
      </c>
      <c r="B31" s="95"/>
      <c r="C31" s="98">
        <v>0</v>
      </c>
      <c r="D31" s="99">
        <v>0</v>
      </c>
      <c r="E31" s="99">
        <f t="shared" si="0"/>
        <v>0</v>
      </c>
      <c r="F31" s="99">
        <v>0</v>
      </c>
      <c r="G31" s="99">
        <f t="shared" si="5"/>
        <v>0</v>
      </c>
      <c r="H31" s="8">
        <v>0</v>
      </c>
      <c r="I31" s="7">
        <f t="shared" si="6"/>
        <v>0</v>
      </c>
      <c r="J31" s="20">
        <f t="shared" si="3"/>
        <v>0</v>
      </c>
      <c r="K31" s="30"/>
      <c r="L31" s="32"/>
    </row>
    <row r="32" spans="1:12" s="6" customFormat="1" ht="13.9" customHeight="1" x14ac:dyDescent="0.2">
      <c r="A32" s="111">
        <f t="shared" si="4"/>
        <v>170</v>
      </c>
      <c r="B32" s="95"/>
      <c r="C32" s="98">
        <v>0</v>
      </c>
      <c r="D32" s="99">
        <v>0</v>
      </c>
      <c r="E32" s="99">
        <f t="shared" si="0"/>
        <v>0</v>
      </c>
      <c r="F32" s="99">
        <v>0</v>
      </c>
      <c r="G32" s="99">
        <f t="shared" si="5"/>
        <v>0</v>
      </c>
      <c r="H32" s="8">
        <v>0</v>
      </c>
      <c r="I32" s="7">
        <f t="shared" si="6"/>
        <v>0</v>
      </c>
      <c r="J32" s="20">
        <f t="shared" si="3"/>
        <v>0</v>
      </c>
      <c r="K32" s="30"/>
      <c r="L32" s="32"/>
    </row>
    <row r="33" spans="1:12" s="6" customFormat="1" ht="13.9" customHeight="1" x14ac:dyDescent="0.2">
      <c r="A33" s="111">
        <f t="shared" si="4"/>
        <v>180</v>
      </c>
      <c r="B33" s="95"/>
      <c r="C33" s="98">
        <v>0</v>
      </c>
      <c r="D33" s="99">
        <v>0</v>
      </c>
      <c r="E33" s="99">
        <f t="shared" si="0"/>
        <v>0</v>
      </c>
      <c r="F33" s="99">
        <v>0</v>
      </c>
      <c r="G33" s="99">
        <f t="shared" si="5"/>
        <v>0</v>
      </c>
      <c r="H33" s="8">
        <v>0</v>
      </c>
      <c r="I33" s="7">
        <f t="shared" si="6"/>
        <v>0</v>
      </c>
      <c r="J33" s="20">
        <f t="shared" si="3"/>
        <v>0</v>
      </c>
      <c r="K33" s="30"/>
      <c r="L33" s="32"/>
    </row>
    <row r="34" spans="1:12" s="6" customFormat="1" ht="13.9" customHeight="1" x14ac:dyDescent="0.2">
      <c r="A34" s="111">
        <f t="shared" si="4"/>
        <v>190</v>
      </c>
      <c r="B34" s="95"/>
      <c r="C34" s="98">
        <v>0</v>
      </c>
      <c r="D34" s="99">
        <v>0</v>
      </c>
      <c r="E34" s="99">
        <f t="shared" si="0"/>
        <v>0</v>
      </c>
      <c r="F34" s="99">
        <v>0</v>
      </c>
      <c r="G34" s="99">
        <f t="shared" si="5"/>
        <v>0</v>
      </c>
      <c r="H34" s="8">
        <v>0</v>
      </c>
      <c r="I34" s="7">
        <f t="shared" si="6"/>
        <v>0</v>
      </c>
      <c r="J34" s="20">
        <f t="shared" si="3"/>
        <v>0</v>
      </c>
    </row>
    <row r="35" spans="1:12" s="6" customFormat="1" ht="13.9" customHeight="1" x14ac:dyDescent="0.2">
      <c r="A35" s="111">
        <f t="shared" si="4"/>
        <v>200</v>
      </c>
      <c r="B35" s="95"/>
      <c r="C35" s="98">
        <v>0</v>
      </c>
      <c r="D35" s="99">
        <v>0</v>
      </c>
      <c r="E35" s="99">
        <f t="shared" si="0"/>
        <v>0</v>
      </c>
      <c r="F35" s="99">
        <v>0</v>
      </c>
      <c r="G35" s="99">
        <f t="shared" si="5"/>
        <v>0</v>
      </c>
      <c r="H35" s="8">
        <v>0</v>
      </c>
      <c r="I35" s="7">
        <f t="shared" si="6"/>
        <v>0</v>
      </c>
      <c r="J35" s="20">
        <f t="shared" si="3"/>
        <v>0</v>
      </c>
    </row>
    <row r="36" spans="1:12" s="6" customFormat="1" ht="13.9" customHeight="1" x14ac:dyDescent="0.2">
      <c r="A36" s="111">
        <f t="shared" si="4"/>
        <v>210</v>
      </c>
      <c r="B36" s="95"/>
      <c r="C36" s="98">
        <v>0</v>
      </c>
      <c r="D36" s="99">
        <v>0</v>
      </c>
      <c r="E36" s="99">
        <f t="shared" si="0"/>
        <v>0</v>
      </c>
      <c r="F36" s="99">
        <v>0</v>
      </c>
      <c r="G36" s="99">
        <f t="shared" si="5"/>
        <v>0</v>
      </c>
      <c r="H36" s="8">
        <v>0</v>
      </c>
      <c r="I36" s="7">
        <f t="shared" si="6"/>
        <v>0</v>
      </c>
      <c r="J36" s="20">
        <f t="shared" si="3"/>
        <v>0</v>
      </c>
    </row>
    <row r="37" spans="1:12" s="6" customFormat="1" ht="13.9" customHeight="1" x14ac:dyDescent="0.2">
      <c r="A37" s="111">
        <f t="shared" si="4"/>
        <v>220</v>
      </c>
      <c r="B37" s="95"/>
      <c r="C37" s="98">
        <v>0</v>
      </c>
      <c r="D37" s="99">
        <v>0</v>
      </c>
      <c r="E37" s="99">
        <f t="shared" si="0"/>
        <v>0</v>
      </c>
      <c r="F37" s="99">
        <v>0</v>
      </c>
      <c r="G37" s="99">
        <f t="shared" si="5"/>
        <v>0</v>
      </c>
      <c r="H37" s="8">
        <v>0</v>
      </c>
      <c r="I37" s="7">
        <f>C37-G37</f>
        <v>0</v>
      </c>
      <c r="J37" s="20">
        <f t="shared" si="3"/>
        <v>0</v>
      </c>
    </row>
    <row r="38" spans="1:12" s="6" customFormat="1" ht="13.9" customHeight="1" x14ac:dyDescent="0.2">
      <c r="A38" s="111">
        <f t="shared" si="4"/>
        <v>230</v>
      </c>
      <c r="B38" s="95"/>
      <c r="C38" s="98">
        <v>0</v>
      </c>
      <c r="D38" s="99">
        <v>0</v>
      </c>
      <c r="E38" s="99">
        <f t="shared" si="0"/>
        <v>0</v>
      </c>
      <c r="F38" s="99">
        <v>0</v>
      </c>
      <c r="G38" s="99">
        <f t="shared" si="5"/>
        <v>0</v>
      </c>
      <c r="H38" s="8">
        <v>0</v>
      </c>
      <c r="I38" s="7">
        <f>C38-G38</f>
        <v>0</v>
      </c>
      <c r="J38" s="20">
        <f t="shared" si="3"/>
        <v>0</v>
      </c>
    </row>
    <row r="39" spans="1:12" s="6" customFormat="1" ht="13.9" customHeight="1" x14ac:dyDescent="0.2">
      <c r="A39" s="111">
        <f t="shared" si="4"/>
        <v>240</v>
      </c>
      <c r="B39" s="95"/>
      <c r="C39" s="98">
        <v>0</v>
      </c>
      <c r="D39" s="99">
        <v>0</v>
      </c>
      <c r="E39" s="99">
        <f t="shared" si="0"/>
        <v>0</v>
      </c>
      <c r="F39" s="99">
        <v>0</v>
      </c>
      <c r="G39" s="99">
        <f t="shared" ref="G39:G50" si="7">D39+E39+F39</f>
        <v>0</v>
      </c>
      <c r="H39" s="8">
        <v>0</v>
      </c>
      <c r="I39" s="7">
        <f t="shared" ref="I39:I50" si="8">C39-G39</f>
        <v>0</v>
      </c>
      <c r="J39" s="20">
        <f t="shared" si="3"/>
        <v>0</v>
      </c>
    </row>
    <row r="40" spans="1:12" s="6" customFormat="1" ht="13.9" customHeight="1" x14ac:dyDescent="0.2">
      <c r="A40" s="111">
        <f t="shared" si="4"/>
        <v>250</v>
      </c>
      <c r="B40" s="95"/>
      <c r="C40" s="98">
        <v>0</v>
      </c>
      <c r="D40" s="99">
        <v>0</v>
      </c>
      <c r="E40" s="99">
        <f t="shared" si="0"/>
        <v>0</v>
      </c>
      <c r="F40" s="99">
        <v>0</v>
      </c>
      <c r="G40" s="99">
        <f t="shared" si="7"/>
        <v>0</v>
      </c>
      <c r="H40" s="8">
        <v>0</v>
      </c>
      <c r="I40" s="7">
        <f t="shared" si="8"/>
        <v>0</v>
      </c>
      <c r="J40" s="20">
        <f t="shared" si="3"/>
        <v>0</v>
      </c>
    </row>
    <row r="41" spans="1:12" s="6" customFormat="1" ht="13.9" customHeight="1" x14ac:dyDescent="0.2">
      <c r="A41" s="111">
        <f t="shared" si="4"/>
        <v>260</v>
      </c>
      <c r="B41" s="95"/>
      <c r="C41" s="98">
        <v>0</v>
      </c>
      <c r="D41" s="99">
        <v>0</v>
      </c>
      <c r="E41" s="99">
        <f t="shared" si="0"/>
        <v>0</v>
      </c>
      <c r="F41" s="99">
        <v>0</v>
      </c>
      <c r="G41" s="99">
        <f t="shared" si="7"/>
        <v>0</v>
      </c>
      <c r="H41" s="8">
        <v>0</v>
      </c>
      <c r="I41" s="7">
        <f t="shared" si="8"/>
        <v>0</v>
      </c>
      <c r="J41" s="20">
        <f t="shared" si="3"/>
        <v>0</v>
      </c>
    </row>
    <row r="42" spans="1:12" s="6" customFormat="1" ht="13.9" customHeight="1" x14ac:dyDescent="0.2">
      <c r="A42" s="111">
        <f t="shared" si="4"/>
        <v>270</v>
      </c>
      <c r="B42" s="95"/>
      <c r="C42" s="98">
        <v>0</v>
      </c>
      <c r="D42" s="99">
        <v>0</v>
      </c>
      <c r="E42" s="99">
        <f t="shared" si="0"/>
        <v>0</v>
      </c>
      <c r="F42" s="99">
        <v>0</v>
      </c>
      <c r="G42" s="99">
        <f t="shared" si="7"/>
        <v>0</v>
      </c>
      <c r="H42" s="8">
        <v>0</v>
      </c>
      <c r="I42" s="7">
        <f t="shared" si="8"/>
        <v>0</v>
      </c>
      <c r="J42" s="20">
        <f t="shared" si="3"/>
        <v>0</v>
      </c>
    </row>
    <row r="43" spans="1:12" s="6" customFormat="1" ht="13.9" customHeight="1" x14ac:dyDescent="0.2">
      <c r="A43" s="111">
        <f t="shared" si="4"/>
        <v>280</v>
      </c>
      <c r="B43" s="95"/>
      <c r="C43" s="98">
        <v>0</v>
      </c>
      <c r="D43" s="99">
        <v>0</v>
      </c>
      <c r="E43" s="99">
        <f t="shared" si="0"/>
        <v>0</v>
      </c>
      <c r="F43" s="99">
        <v>0</v>
      </c>
      <c r="G43" s="99">
        <f t="shared" si="7"/>
        <v>0</v>
      </c>
      <c r="H43" s="8">
        <v>0</v>
      </c>
      <c r="I43" s="7">
        <f t="shared" si="8"/>
        <v>0</v>
      </c>
      <c r="J43" s="20">
        <f t="shared" si="3"/>
        <v>0</v>
      </c>
    </row>
    <row r="44" spans="1:12" s="6" customFormat="1" ht="13.9" customHeight="1" x14ac:dyDescent="0.2">
      <c r="A44" s="111">
        <f t="shared" si="4"/>
        <v>290</v>
      </c>
      <c r="B44" s="95"/>
      <c r="C44" s="98">
        <v>0</v>
      </c>
      <c r="D44" s="99">
        <v>0</v>
      </c>
      <c r="E44" s="99">
        <f t="shared" si="0"/>
        <v>0</v>
      </c>
      <c r="F44" s="99">
        <v>0</v>
      </c>
      <c r="G44" s="99">
        <f t="shared" si="7"/>
        <v>0</v>
      </c>
      <c r="H44" s="8">
        <v>0</v>
      </c>
      <c r="I44" s="7">
        <f t="shared" si="8"/>
        <v>0</v>
      </c>
      <c r="J44" s="20">
        <f t="shared" si="3"/>
        <v>0</v>
      </c>
    </row>
    <row r="45" spans="1:12" s="6" customFormat="1" ht="13.9" customHeight="1" x14ac:dyDescent="0.2">
      <c r="A45" s="111">
        <f t="shared" si="4"/>
        <v>300</v>
      </c>
      <c r="B45" s="95"/>
      <c r="C45" s="98">
        <v>0</v>
      </c>
      <c r="D45" s="99">
        <v>0</v>
      </c>
      <c r="E45" s="99">
        <f t="shared" si="0"/>
        <v>0</v>
      </c>
      <c r="F45" s="99">
        <v>0</v>
      </c>
      <c r="G45" s="99">
        <f t="shared" si="7"/>
        <v>0</v>
      </c>
      <c r="H45" s="8">
        <v>0</v>
      </c>
      <c r="I45" s="7">
        <f t="shared" si="8"/>
        <v>0</v>
      </c>
      <c r="J45" s="20">
        <f t="shared" si="3"/>
        <v>0</v>
      </c>
    </row>
    <row r="46" spans="1:12" s="6" customFormat="1" ht="13.9" customHeight="1" x14ac:dyDescent="0.2">
      <c r="A46" s="111">
        <f t="shared" si="4"/>
        <v>310</v>
      </c>
      <c r="B46" s="97"/>
      <c r="C46" s="98">
        <v>0</v>
      </c>
      <c r="D46" s="99">
        <v>0</v>
      </c>
      <c r="E46" s="99">
        <f t="shared" si="0"/>
        <v>0</v>
      </c>
      <c r="F46" s="99">
        <v>0</v>
      </c>
      <c r="G46" s="99">
        <f t="shared" si="7"/>
        <v>0</v>
      </c>
      <c r="H46" s="8">
        <v>0</v>
      </c>
      <c r="I46" s="7">
        <f t="shared" si="8"/>
        <v>0</v>
      </c>
      <c r="J46" s="20">
        <f t="shared" si="3"/>
        <v>0</v>
      </c>
    </row>
    <row r="47" spans="1:12" s="6" customFormat="1" ht="13.9" customHeight="1" x14ac:dyDescent="0.2">
      <c r="A47" s="111">
        <f t="shared" si="4"/>
        <v>320</v>
      </c>
      <c r="B47" s="95"/>
      <c r="C47" s="98">
        <v>0</v>
      </c>
      <c r="D47" s="99">
        <v>0</v>
      </c>
      <c r="E47" s="99">
        <f t="shared" si="0"/>
        <v>0</v>
      </c>
      <c r="F47" s="99">
        <v>0</v>
      </c>
      <c r="G47" s="99">
        <f t="shared" si="7"/>
        <v>0</v>
      </c>
      <c r="H47" s="8">
        <v>0</v>
      </c>
      <c r="I47" s="7">
        <f t="shared" si="8"/>
        <v>0</v>
      </c>
      <c r="J47" s="20">
        <f t="shared" si="3"/>
        <v>0</v>
      </c>
      <c r="K47" s="30"/>
      <c r="L47" s="32"/>
    </row>
    <row r="48" spans="1:12" s="6" customFormat="1" ht="13.9" customHeight="1" x14ac:dyDescent="0.2">
      <c r="A48" s="111">
        <f t="shared" si="4"/>
        <v>330</v>
      </c>
      <c r="B48" s="95"/>
      <c r="C48" s="98">
        <v>0</v>
      </c>
      <c r="D48" s="99">
        <v>0</v>
      </c>
      <c r="E48" s="99">
        <f t="shared" si="0"/>
        <v>0</v>
      </c>
      <c r="F48" s="99">
        <v>0</v>
      </c>
      <c r="G48" s="99">
        <f t="shared" si="7"/>
        <v>0</v>
      </c>
      <c r="H48" s="8">
        <v>0</v>
      </c>
      <c r="I48" s="7">
        <f t="shared" si="8"/>
        <v>0</v>
      </c>
      <c r="J48" s="20">
        <f t="shared" si="3"/>
        <v>0</v>
      </c>
      <c r="K48" s="30"/>
      <c r="L48" s="32"/>
    </row>
    <row r="49" spans="1:12" s="6" customFormat="1" ht="13.9" customHeight="1" x14ac:dyDescent="0.2">
      <c r="A49" s="111">
        <f t="shared" si="4"/>
        <v>340</v>
      </c>
      <c r="B49" s="95"/>
      <c r="C49" s="98">
        <v>0</v>
      </c>
      <c r="D49" s="99">
        <v>0</v>
      </c>
      <c r="E49" s="99">
        <f t="shared" si="0"/>
        <v>0</v>
      </c>
      <c r="F49" s="99">
        <v>0</v>
      </c>
      <c r="G49" s="99">
        <f t="shared" si="7"/>
        <v>0</v>
      </c>
      <c r="H49" s="8">
        <v>0</v>
      </c>
      <c r="I49" s="7">
        <f t="shared" si="8"/>
        <v>0</v>
      </c>
      <c r="J49" s="20">
        <f t="shared" si="3"/>
        <v>0</v>
      </c>
      <c r="K49" s="30"/>
      <c r="L49" s="32"/>
    </row>
    <row r="50" spans="1:12" s="6" customFormat="1" ht="13.9" customHeight="1" x14ac:dyDescent="0.2">
      <c r="A50" s="111">
        <f t="shared" si="4"/>
        <v>350</v>
      </c>
      <c r="B50" s="95"/>
      <c r="C50" s="98">
        <v>0</v>
      </c>
      <c r="D50" s="99">
        <v>0</v>
      </c>
      <c r="E50" s="99">
        <f t="shared" si="0"/>
        <v>0</v>
      </c>
      <c r="F50" s="99">
        <v>0</v>
      </c>
      <c r="G50" s="99">
        <f t="shared" si="7"/>
        <v>0</v>
      </c>
      <c r="H50" s="8">
        <v>0</v>
      </c>
      <c r="I50" s="7">
        <f t="shared" si="8"/>
        <v>0</v>
      </c>
      <c r="J50" s="20">
        <f t="shared" si="3"/>
        <v>0</v>
      </c>
      <c r="K50" s="30"/>
      <c r="L50" s="32"/>
    </row>
    <row r="51" spans="1:12" s="6" customFormat="1" ht="13.9" customHeight="1" x14ac:dyDescent="0.2">
      <c r="A51" s="111">
        <f t="shared" si="4"/>
        <v>360</v>
      </c>
      <c r="B51" s="95"/>
      <c r="C51" s="98">
        <v>0</v>
      </c>
      <c r="D51" s="99">
        <v>0</v>
      </c>
      <c r="E51" s="99">
        <f t="shared" si="0"/>
        <v>0</v>
      </c>
      <c r="F51" s="99">
        <v>0</v>
      </c>
      <c r="G51" s="99">
        <f t="shared" ref="G51:G60" si="9">D51+E51+F51</f>
        <v>0</v>
      </c>
      <c r="H51" s="8">
        <v>0</v>
      </c>
      <c r="I51" s="7">
        <f t="shared" ref="I51:I60" si="10">C51-G51</f>
        <v>0</v>
      </c>
      <c r="J51" s="20">
        <f t="shared" si="3"/>
        <v>0</v>
      </c>
      <c r="K51" s="30"/>
      <c r="L51" s="32"/>
    </row>
    <row r="52" spans="1:12" s="6" customFormat="1" ht="13.9" customHeight="1" x14ac:dyDescent="0.2">
      <c r="A52" s="111">
        <f t="shared" si="4"/>
        <v>370</v>
      </c>
      <c r="B52" s="95"/>
      <c r="C52" s="98">
        <v>0</v>
      </c>
      <c r="D52" s="99">
        <v>0</v>
      </c>
      <c r="E52" s="99">
        <f t="shared" si="0"/>
        <v>0</v>
      </c>
      <c r="F52" s="99">
        <v>0</v>
      </c>
      <c r="G52" s="99">
        <f t="shared" si="9"/>
        <v>0</v>
      </c>
      <c r="H52" s="8">
        <v>0</v>
      </c>
      <c r="I52" s="7">
        <f t="shared" si="10"/>
        <v>0</v>
      </c>
      <c r="J52" s="20">
        <f t="shared" si="3"/>
        <v>0</v>
      </c>
    </row>
    <row r="53" spans="1:12" s="6" customFormat="1" ht="13.9" customHeight="1" x14ac:dyDescent="0.2">
      <c r="A53" s="111">
        <f t="shared" si="4"/>
        <v>380</v>
      </c>
      <c r="B53" s="95"/>
      <c r="C53" s="98">
        <v>0</v>
      </c>
      <c r="D53" s="99">
        <v>0</v>
      </c>
      <c r="E53" s="99">
        <f t="shared" si="0"/>
        <v>0</v>
      </c>
      <c r="F53" s="99">
        <v>0</v>
      </c>
      <c r="G53" s="99">
        <f t="shared" si="9"/>
        <v>0</v>
      </c>
      <c r="H53" s="8">
        <v>0</v>
      </c>
      <c r="I53" s="7">
        <f t="shared" si="10"/>
        <v>0</v>
      </c>
      <c r="J53" s="20">
        <f t="shared" si="3"/>
        <v>0</v>
      </c>
    </row>
    <row r="54" spans="1:12" s="6" customFormat="1" ht="13.9" customHeight="1" x14ac:dyDescent="0.2">
      <c r="A54" s="111">
        <f t="shared" si="4"/>
        <v>390</v>
      </c>
      <c r="B54" s="95"/>
      <c r="C54" s="98">
        <v>0</v>
      </c>
      <c r="D54" s="99">
        <v>0</v>
      </c>
      <c r="E54" s="99">
        <f t="shared" si="0"/>
        <v>0</v>
      </c>
      <c r="F54" s="99">
        <v>0</v>
      </c>
      <c r="G54" s="99">
        <f t="shared" si="9"/>
        <v>0</v>
      </c>
      <c r="H54" s="8">
        <v>0</v>
      </c>
      <c r="I54" s="7">
        <f t="shared" si="10"/>
        <v>0</v>
      </c>
      <c r="J54" s="20">
        <f t="shared" si="3"/>
        <v>0</v>
      </c>
    </row>
    <row r="55" spans="1:12" s="6" customFormat="1" ht="13.9" customHeight="1" x14ac:dyDescent="0.2">
      <c r="A55" s="111">
        <f t="shared" si="4"/>
        <v>400</v>
      </c>
      <c r="B55" s="95"/>
      <c r="C55" s="98">
        <v>0</v>
      </c>
      <c r="D55" s="99">
        <v>0</v>
      </c>
      <c r="E55" s="99">
        <f t="shared" si="0"/>
        <v>0</v>
      </c>
      <c r="F55" s="99">
        <v>0</v>
      </c>
      <c r="G55" s="99">
        <f t="shared" si="9"/>
        <v>0</v>
      </c>
      <c r="H55" s="8">
        <v>0</v>
      </c>
      <c r="I55" s="7">
        <f t="shared" si="10"/>
        <v>0</v>
      </c>
      <c r="J55" s="20">
        <f t="shared" si="3"/>
        <v>0</v>
      </c>
    </row>
    <row r="56" spans="1:12" s="6" customFormat="1" ht="13.9" customHeight="1" x14ac:dyDescent="0.2">
      <c r="A56" s="111">
        <f t="shared" si="4"/>
        <v>410</v>
      </c>
      <c r="B56" s="95"/>
      <c r="C56" s="98">
        <v>0</v>
      </c>
      <c r="D56" s="99">
        <v>0</v>
      </c>
      <c r="E56" s="99">
        <f t="shared" si="0"/>
        <v>0</v>
      </c>
      <c r="F56" s="99">
        <v>0</v>
      </c>
      <c r="G56" s="99">
        <f t="shared" si="9"/>
        <v>0</v>
      </c>
      <c r="H56" s="8">
        <v>0</v>
      </c>
      <c r="I56" s="7">
        <f t="shared" si="10"/>
        <v>0</v>
      </c>
      <c r="J56" s="20">
        <f t="shared" si="3"/>
        <v>0</v>
      </c>
    </row>
    <row r="57" spans="1:12" s="6" customFormat="1" ht="13.9" customHeight="1" x14ac:dyDescent="0.2">
      <c r="A57" s="111">
        <f t="shared" si="4"/>
        <v>420</v>
      </c>
      <c r="B57" s="95"/>
      <c r="C57" s="98">
        <v>0</v>
      </c>
      <c r="D57" s="99">
        <v>0</v>
      </c>
      <c r="E57" s="99">
        <f t="shared" si="0"/>
        <v>0</v>
      </c>
      <c r="F57" s="99">
        <v>0</v>
      </c>
      <c r="G57" s="99">
        <f t="shared" si="9"/>
        <v>0</v>
      </c>
      <c r="H57" s="8">
        <v>0</v>
      </c>
      <c r="I57" s="7">
        <f t="shared" si="10"/>
        <v>0</v>
      </c>
      <c r="J57" s="20">
        <f t="shared" si="3"/>
        <v>0</v>
      </c>
    </row>
    <row r="58" spans="1:12" s="6" customFormat="1" ht="13.9" customHeight="1" x14ac:dyDescent="0.25">
      <c r="A58" s="111">
        <f t="shared" si="4"/>
        <v>430</v>
      </c>
      <c r="B58" s="95"/>
      <c r="C58" s="98">
        <v>0</v>
      </c>
      <c r="D58" s="99">
        <v>0</v>
      </c>
      <c r="E58" s="99">
        <f t="shared" si="0"/>
        <v>0</v>
      </c>
      <c r="F58" s="99">
        <v>0</v>
      </c>
      <c r="G58" s="99">
        <f t="shared" si="9"/>
        <v>0</v>
      </c>
      <c r="H58" s="8">
        <v>0</v>
      </c>
      <c r="I58" s="7">
        <f t="shared" si="10"/>
        <v>0</v>
      </c>
      <c r="J58" s="20">
        <f t="shared" si="3"/>
        <v>0</v>
      </c>
    </row>
    <row r="59" spans="1:12" s="6" customFormat="1" ht="13.9" customHeight="1" x14ac:dyDescent="0.25">
      <c r="A59" s="111">
        <f t="shared" si="4"/>
        <v>440</v>
      </c>
      <c r="B59" s="95"/>
      <c r="C59" s="98">
        <v>0</v>
      </c>
      <c r="D59" s="99">
        <v>0</v>
      </c>
      <c r="E59" s="99">
        <f t="shared" si="0"/>
        <v>0</v>
      </c>
      <c r="F59" s="99">
        <v>0</v>
      </c>
      <c r="G59" s="99">
        <f t="shared" si="9"/>
        <v>0</v>
      </c>
      <c r="H59" s="8">
        <v>0</v>
      </c>
      <c r="I59" s="7">
        <f t="shared" si="10"/>
        <v>0</v>
      </c>
      <c r="J59" s="20">
        <f t="shared" si="3"/>
        <v>0</v>
      </c>
    </row>
    <row r="60" spans="1:12" s="6" customFormat="1" ht="13.9" customHeight="1" x14ac:dyDescent="0.25">
      <c r="A60" s="111">
        <f t="shared" si="4"/>
        <v>450</v>
      </c>
      <c r="B60" s="95"/>
      <c r="C60" s="98">
        <v>0</v>
      </c>
      <c r="D60" s="99">
        <v>0</v>
      </c>
      <c r="E60" s="99">
        <f t="shared" si="0"/>
        <v>0</v>
      </c>
      <c r="F60" s="99">
        <v>0</v>
      </c>
      <c r="G60" s="99">
        <f t="shared" si="9"/>
        <v>0</v>
      </c>
      <c r="H60" s="8">
        <v>0</v>
      </c>
      <c r="I60" s="7">
        <f t="shared" si="10"/>
        <v>0</v>
      </c>
      <c r="J60" s="20">
        <f t="shared" si="3"/>
        <v>0</v>
      </c>
    </row>
    <row r="61" spans="1:12" s="6" customFormat="1" ht="13.9" customHeight="1" x14ac:dyDescent="0.25">
      <c r="A61" s="111">
        <f t="shared" si="4"/>
        <v>460</v>
      </c>
      <c r="B61" s="95"/>
      <c r="C61" s="98">
        <v>0</v>
      </c>
      <c r="D61" s="99">
        <v>0</v>
      </c>
      <c r="E61" s="99">
        <f t="shared" si="0"/>
        <v>0</v>
      </c>
      <c r="F61" s="99">
        <v>0</v>
      </c>
      <c r="G61" s="99">
        <f t="shared" ref="G61:G69" si="11">D61+E61+F61</f>
        <v>0</v>
      </c>
      <c r="H61" s="8">
        <v>0</v>
      </c>
      <c r="I61" s="7">
        <f t="shared" ref="I61:I69" si="12">C61-G61</f>
        <v>0</v>
      </c>
      <c r="J61" s="20">
        <f t="shared" si="3"/>
        <v>0</v>
      </c>
    </row>
    <row r="62" spans="1:12" s="6" customFormat="1" ht="13.9" customHeight="1" x14ac:dyDescent="0.25">
      <c r="A62" s="111">
        <f t="shared" si="4"/>
        <v>470</v>
      </c>
      <c r="B62" s="95"/>
      <c r="C62" s="98">
        <v>0</v>
      </c>
      <c r="D62" s="99">
        <v>0</v>
      </c>
      <c r="E62" s="99">
        <f t="shared" si="0"/>
        <v>0</v>
      </c>
      <c r="F62" s="99">
        <v>0</v>
      </c>
      <c r="G62" s="99">
        <f t="shared" si="11"/>
        <v>0</v>
      </c>
      <c r="H62" s="8">
        <v>0</v>
      </c>
      <c r="I62" s="7">
        <f t="shared" si="12"/>
        <v>0</v>
      </c>
      <c r="J62" s="20">
        <f t="shared" si="3"/>
        <v>0</v>
      </c>
    </row>
    <row r="63" spans="1:12" s="6" customFormat="1" ht="13.9" customHeight="1" x14ac:dyDescent="0.25">
      <c r="A63" s="111">
        <f t="shared" si="4"/>
        <v>480</v>
      </c>
      <c r="B63" s="95"/>
      <c r="C63" s="98">
        <v>0</v>
      </c>
      <c r="D63" s="99">
        <v>0</v>
      </c>
      <c r="E63" s="99">
        <f t="shared" si="0"/>
        <v>0</v>
      </c>
      <c r="F63" s="99">
        <v>0</v>
      </c>
      <c r="G63" s="99">
        <f t="shared" si="11"/>
        <v>0</v>
      </c>
      <c r="H63" s="8">
        <v>0</v>
      </c>
      <c r="I63" s="7">
        <f t="shared" si="12"/>
        <v>0</v>
      </c>
      <c r="J63" s="20">
        <f t="shared" si="3"/>
        <v>0</v>
      </c>
    </row>
    <row r="64" spans="1:12" s="6" customFormat="1" ht="13.9" customHeight="1" x14ac:dyDescent="0.25">
      <c r="A64" s="111">
        <f t="shared" si="4"/>
        <v>490</v>
      </c>
      <c r="B64" s="95"/>
      <c r="C64" s="98">
        <v>0</v>
      </c>
      <c r="D64" s="99">
        <v>0</v>
      </c>
      <c r="E64" s="99">
        <f t="shared" si="0"/>
        <v>0</v>
      </c>
      <c r="F64" s="99">
        <v>0</v>
      </c>
      <c r="G64" s="99">
        <f t="shared" si="11"/>
        <v>0</v>
      </c>
      <c r="H64" s="8">
        <v>0</v>
      </c>
      <c r="I64" s="7">
        <f t="shared" si="12"/>
        <v>0</v>
      </c>
      <c r="J64" s="20">
        <f t="shared" si="3"/>
        <v>0</v>
      </c>
    </row>
    <row r="65" spans="1:12" s="6" customFormat="1" ht="13.9" customHeight="1" x14ac:dyDescent="0.25">
      <c r="A65" s="111">
        <f t="shared" si="4"/>
        <v>500</v>
      </c>
      <c r="B65" s="95"/>
      <c r="C65" s="98">
        <v>0</v>
      </c>
      <c r="D65" s="99">
        <v>0</v>
      </c>
      <c r="E65" s="99">
        <f t="shared" si="0"/>
        <v>0</v>
      </c>
      <c r="F65" s="99">
        <v>0</v>
      </c>
      <c r="G65" s="99">
        <f t="shared" si="11"/>
        <v>0</v>
      </c>
      <c r="H65" s="8">
        <v>0</v>
      </c>
      <c r="I65" s="7">
        <f t="shared" si="12"/>
        <v>0</v>
      </c>
      <c r="J65" s="20">
        <f t="shared" si="3"/>
        <v>0</v>
      </c>
      <c r="K65" s="30"/>
      <c r="L65" s="32"/>
    </row>
    <row r="66" spans="1:12" s="6" customFormat="1" ht="13.9" customHeight="1" x14ac:dyDescent="0.25">
      <c r="A66" s="111">
        <f t="shared" si="4"/>
        <v>510</v>
      </c>
      <c r="B66" s="95"/>
      <c r="C66" s="98">
        <v>0</v>
      </c>
      <c r="D66" s="99">
        <v>0</v>
      </c>
      <c r="E66" s="99">
        <f t="shared" si="0"/>
        <v>0</v>
      </c>
      <c r="F66" s="99">
        <v>0</v>
      </c>
      <c r="G66" s="99">
        <f t="shared" si="11"/>
        <v>0</v>
      </c>
      <c r="H66" s="8">
        <v>0</v>
      </c>
      <c r="I66" s="7">
        <f t="shared" si="12"/>
        <v>0</v>
      </c>
      <c r="J66" s="20">
        <f t="shared" si="3"/>
        <v>0</v>
      </c>
      <c r="K66" s="30"/>
      <c r="L66" s="32"/>
    </row>
    <row r="67" spans="1:12" s="6" customFormat="1" ht="13.9" customHeight="1" x14ac:dyDescent="0.25">
      <c r="A67" s="111">
        <f t="shared" si="4"/>
        <v>520</v>
      </c>
      <c r="B67" s="95"/>
      <c r="C67" s="98">
        <v>0</v>
      </c>
      <c r="D67" s="99">
        <v>0</v>
      </c>
      <c r="E67" s="99">
        <f t="shared" si="0"/>
        <v>0</v>
      </c>
      <c r="F67" s="99">
        <v>0</v>
      </c>
      <c r="G67" s="99">
        <f t="shared" si="11"/>
        <v>0</v>
      </c>
      <c r="H67" s="8">
        <v>0</v>
      </c>
      <c r="I67" s="7">
        <f t="shared" si="12"/>
        <v>0</v>
      </c>
      <c r="J67" s="20">
        <f t="shared" si="3"/>
        <v>0</v>
      </c>
      <c r="K67" s="30"/>
      <c r="L67" s="32"/>
    </row>
    <row r="68" spans="1:12" s="6" customFormat="1" ht="13.9" customHeight="1" x14ac:dyDescent="0.25">
      <c r="A68" s="111">
        <f t="shared" si="4"/>
        <v>530</v>
      </c>
      <c r="B68" s="95"/>
      <c r="C68" s="98">
        <v>0</v>
      </c>
      <c r="D68" s="99">
        <v>0</v>
      </c>
      <c r="E68" s="99">
        <f t="shared" si="0"/>
        <v>0</v>
      </c>
      <c r="F68" s="99">
        <v>0</v>
      </c>
      <c r="G68" s="99">
        <f t="shared" si="11"/>
        <v>0</v>
      </c>
      <c r="H68" s="8">
        <v>0</v>
      </c>
      <c r="I68" s="7">
        <f t="shared" si="12"/>
        <v>0</v>
      </c>
      <c r="J68" s="20">
        <f t="shared" si="3"/>
        <v>0</v>
      </c>
      <c r="K68" s="30"/>
      <c r="L68" s="32"/>
    </row>
    <row r="69" spans="1:12" s="6" customFormat="1" ht="13.9" customHeight="1" x14ac:dyDescent="0.25">
      <c r="A69" s="111">
        <f t="shared" si="4"/>
        <v>540</v>
      </c>
      <c r="B69" s="95"/>
      <c r="C69" s="98">
        <v>0</v>
      </c>
      <c r="D69" s="99">
        <v>0</v>
      </c>
      <c r="E69" s="99">
        <f t="shared" si="0"/>
        <v>0</v>
      </c>
      <c r="F69" s="99">
        <v>0</v>
      </c>
      <c r="G69" s="99">
        <f t="shared" si="11"/>
        <v>0</v>
      </c>
      <c r="H69" s="8">
        <v>0</v>
      </c>
      <c r="I69" s="7">
        <f t="shared" si="12"/>
        <v>0</v>
      </c>
      <c r="J69" s="20">
        <f t="shared" si="3"/>
        <v>0</v>
      </c>
      <c r="K69" s="30"/>
      <c r="L69" s="32"/>
    </row>
    <row r="70" spans="1:12" s="6" customFormat="1" ht="13.9" customHeight="1" x14ac:dyDescent="0.25">
      <c r="A70" s="111">
        <f t="shared" si="4"/>
        <v>550</v>
      </c>
      <c r="B70" s="95"/>
      <c r="C70" s="98">
        <v>0</v>
      </c>
      <c r="D70" s="99">
        <v>0</v>
      </c>
      <c r="E70" s="99">
        <f t="shared" si="0"/>
        <v>0</v>
      </c>
      <c r="F70" s="99">
        <v>0</v>
      </c>
      <c r="G70" s="99">
        <f>D70+E70+F70</f>
        <v>0</v>
      </c>
      <c r="H70" s="8">
        <v>0</v>
      </c>
      <c r="I70" s="7">
        <f>C70-G70</f>
        <v>0</v>
      </c>
      <c r="J70" s="20">
        <f t="shared" si="3"/>
        <v>0</v>
      </c>
      <c r="K70" s="30"/>
      <c r="L70" s="32"/>
    </row>
    <row r="71" spans="1:12" s="6" customFormat="1" ht="13.9" customHeight="1" x14ac:dyDescent="0.25">
      <c r="A71" s="111">
        <f t="shared" si="4"/>
        <v>560</v>
      </c>
      <c r="B71" s="95"/>
      <c r="C71" s="98">
        <v>0</v>
      </c>
      <c r="D71" s="99">
        <v>0</v>
      </c>
      <c r="E71" s="99">
        <f t="shared" si="0"/>
        <v>0</v>
      </c>
      <c r="F71" s="99">
        <v>0</v>
      </c>
      <c r="G71" s="99">
        <f t="shared" ref="G71:G85" si="13">D71+E71+F71</f>
        <v>0</v>
      </c>
      <c r="H71" s="8">
        <v>0</v>
      </c>
      <c r="I71" s="7">
        <f t="shared" ref="I71:I85" si="14">C71-G71</f>
        <v>0</v>
      </c>
      <c r="J71" s="20">
        <f t="shared" si="3"/>
        <v>0</v>
      </c>
      <c r="K71" s="30"/>
      <c r="L71" s="32"/>
    </row>
    <row r="72" spans="1:12" s="6" customFormat="1" ht="13.9" customHeight="1" x14ac:dyDescent="0.25">
      <c r="A72" s="111">
        <f t="shared" si="4"/>
        <v>570</v>
      </c>
      <c r="B72" s="95"/>
      <c r="C72" s="98">
        <v>0</v>
      </c>
      <c r="D72" s="99">
        <v>0</v>
      </c>
      <c r="E72" s="99">
        <f t="shared" si="0"/>
        <v>0</v>
      </c>
      <c r="F72" s="99">
        <v>0</v>
      </c>
      <c r="G72" s="99">
        <f t="shared" si="13"/>
        <v>0</v>
      </c>
      <c r="H72" s="8">
        <v>0</v>
      </c>
      <c r="I72" s="7">
        <f t="shared" si="14"/>
        <v>0</v>
      </c>
      <c r="J72" s="20">
        <f t="shared" si="3"/>
        <v>0</v>
      </c>
      <c r="K72" s="30"/>
      <c r="L72" s="32"/>
    </row>
    <row r="73" spans="1:12" s="6" customFormat="1" ht="13.9" customHeight="1" x14ac:dyDescent="0.25">
      <c r="A73" s="111">
        <f t="shared" si="4"/>
        <v>580</v>
      </c>
      <c r="B73" s="95"/>
      <c r="C73" s="98">
        <v>0</v>
      </c>
      <c r="D73" s="99">
        <v>0</v>
      </c>
      <c r="E73" s="99">
        <f t="shared" si="0"/>
        <v>0</v>
      </c>
      <c r="F73" s="99">
        <v>0</v>
      </c>
      <c r="G73" s="99">
        <f t="shared" si="13"/>
        <v>0</v>
      </c>
      <c r="H73" s="8">
        <v>0</v>
      </c>
      <c r="I73" s="7">
        <f t="shared" si="14"/>
        <v>0</v>
      </c>
      <c r="J73" s="20">
        <f t="shared" si="3"/>
        <v>0</v>
      </c>
      <c r="K73" s="30"/>
      <c r="L73" s="32"/>
    </row>
    <row r="74" spans="1:12" s="6" customFormat="1" ht="13.9" customHeight="1" x14ac:dyDescent="0.25">
      <c r="A74" s="111">
        <f t="shared" si="4"/>
        <v>590</v>
      </c>
      <c r="B74" s="95"/>
      <c r="C74" s="98">
        <v>0</v>
      </c>
      <c r="D74" s="99">
        <v>0</v>
      </c>
      <c r="E74" s="99">
        <f t="shared" si="0"/>
        <v>0</v>
      </c>
      <c r="F74" s="99">
        <v>0</v>
      </c>
      <c r="G74" s="99">
        <f t="shared" si="13"/>
        <v>0</v>
      </c>
      <c r="H74" s="8">
        <v>0</v>
      </c>
      <c r="I74" s="7">
        <f t="shared" si="14"/>
        <v>0</v>
      </c>
      <c r="J74" s="20">
        <f t="shared" si="3"/>
        <v>0</v>
      </c>
      <c r="K74" s="30"/>
      <c r="L74" s="32"/>
    </row>
    <row r="75" spans="1:12" s="6" customFormat="1" ht="13.9" customHeight="1" x14ac:dyDescent="0.25">
      <c r="A75" s="111">
        <f t="shared" si="4"/>
        <v>600</v>
      </c>
      <c r="B75" s="95"/>
      <c r="C75" s="98">
        <v>0</v>
      </c>
      <c r="D75" s="99">
        <v>0</v>
      </c>
      <c r="E75" s="99">
        <f t="shared" si="0"/>
        <v>0</v>
      </c>
      <c r="F75" s="99">
        <v>0</v>
      </c>
      <c r="G75" s="99">
        <f t="shared" si="13"/>
        <v>0</v>
      </c>
      <c r="H75" s="8">
        <v>0</v>
      </c>
      <c r="I75" s="7">
        <f t="shared" si="14"/>
        <v>0</v>
      </c>
      <c r="J75" s="20">
        <f t="shared" si="3"/>
        <v>0</v>
      </c>
      <c r="K75" s="30"/>
      <c r="L75" s="32"/>
    </row>
    <row r="76" spans="1:12" s="6" customFormat="1" ht="13.9" customHeight="1" x14ac:dyDescent="0.25">
      <c r="A76" s="111">
        <f t="shared" si="4"/>
        <v>610</v>
      </c>
      <c r="B76" s="95"/>
      <c r="C76" s="98">
        <v>0</v>
      </c>
      <c r="D76" s="99">
        <v>0</v>
      </c>
      <c r="E76" s="99">
        <f t="shared" si="0"/>
        <v>0</v>
      </c>
      <c r="F76" s="99">
        <v>0</v>
      </c>
      <c r="G76" s="99">
        <f t="shared" si="13"/>
        <v>0</v>
      </c>
      <c r="H76" s="8">
        <v>0</v>
      </c>
      <c r="I76" s="7">
        <f t="shared" si="14"/>
        <v>0</v>
      </c>
      <c r="J76" s="20">
        <f t="shared" si="3"/>
        <v>0</v>
      </c>
      <c r="K76" s="30"/>
      <c r="L76" s="32"/>
    </row>
    <row r="77" spans="1:12" s="6" customFormat="1" ht="13.9" customHeight="1" x14ac:dyDescent="0.25">
      <c r="A77" s="111">
        <f t="shared" si="4"/>
        <v>620</v>
      </c>
      <c r="B77" s="95"/>
      <c r="C77" s="98">
        <v>0</v>
      </c>
      <c r="D77" s="99">
        <v>0</v>
      </c>
      <c r="E77" s="99">
        <f t="shared" si="0"/>
        <v>0</v>
      </c>
      <c r="F77" s="99">
        <v>0</v>
      </c>
      <c r="G77" s="99">
        <f t="shared" si="13"/>
        <v>0</v>
      </c>
      <c r="H77" s="8">
        <v>0</v>
      </c>
      <c r="I77" s="7">
        <f t="shared" si="14"/>
        <v>0</v>
      </c>
      <c r="J77" s="20">
        <f t="shared" si="3"/>
        <v>0</v>
      </c>
      <c r="K77" s="30"/>
      <c r="L77" s="32"/>
    </row>
    <row r="78" spans="1:12" s="6" customFormat="1" ht="13.9" customHeight="1" x14ac:dyDescent="0.25">
      <c r="A78" s="111">
        <f t="shared" si="4"/>
        <v>630</v>
      </c>
      <c r="B78" s="95"/>
      <c r="C78" s="98">
        <v>0</v>
      </c>
      <c r="D78" s="99">
        <v>0</v>
      </c>
      <c r="E78" s="99">
        <f t="shared" si="0"/>
        <v>0</v>
      </c>
      <c r="F78" s="99">
        <v>0</v>
      </c>
      <c r="G78" s="99">
        <f t="shared" si="13"/>
        <v>0</v>
      </c>
      <c r="H78" s="8">
        <v>0</v>
      </c>
      <c r="I78" s="7">
        <f t="shared" si="14"/>
        <v>0</v>
      </c>
      <c r="J78" s="20">
        <f t="shared" si="3"/>
        <v>0</v>
      </c>
      <c r="K78" s="30"/>
      <c r="L78" s="32"/>
    </row>
    <row r="79" spans="1:12" s="6" customFormat="1" ht="13.9" customHeight="1" x14ac:dyDescent="0.25">
      <c r="A79" s="111">
        <f t="shared" si="4"/>
        <v>640</v>
      </c>
      <c r="B79" s="95"/>
      <c r="C79" s="98">
        <v>0</v>
      </c>
      <c r="D79" s="99">
        <v>0</v>
      </c>
      <c r="E79" s="99">
        <f t="shared" si="0"/>
        <v>0</v>
      </c>
      <c r="F79" s="99">
        <v>0</v>
      </c>
      <c r="G79" s="99">
        <f t="shared" si="13"/>
        <v>0</v>
      </c>
      <c r="H79" s="8">
        <v>0</v>
      </c>
      <c r="I79" s="7">
        <f t="shared" si="14"/>
        <v>0</v>
      </c>
      <c r="J79" s="20">
        <f t="shared" si="3"/>
        <v>0</v>
      </c>
      <c r="K79" s="30"/>
      <c r="L79" s="32"/>
    </row>
    <row r="80" spans="1:12" s="6" customFormat="1" ht="13.9" customHeight="1" x14ac:dyDescent="0.25">
      <c r="A80" s="111">
        <f t="shared" si="4"/>
        <v>650</v>
      </c>
      <c r="B80" s="95"/>
      <c r="C80" s="98">
        <v>0</v>
      </c>
      <c r="D80" s="99">
        <v>0</v>
      </c>
      <c r="E80" s="99">
        <f t="shared" si="0"/>
        <v>0</v>
      </c>
      <c r="F80" s="99">
        <v>0</v>
      </c>
      <c r="G80" s="99">
        <f t="shared" si="13"/>
        <v>0</v>
      </c>
      <c r="H80" s="8">
        <v>0</v>
      </c>
      <c r="I80" s="7">
        <f t="shared" si="14"/>
        <v>0</v>
      </c>
      <c r="J80" s="20">
        <f t="shared" si="3"/>
        <v>0</v>
      </c>
      <c r="K80" s="30"/>
      <c r="L80" s="32"/>
    </row>
    <row r="81" spans="1:12" s="6" customFormat="1" ht="13.9" customHeight="1" x14ac:dyDescent="0.25">
      <c r="A81" s="111">
        <f t="shared" si="4"/>
        <v>660</v>
      </c>
      <c r="B81" s="95"/>
      <c r="C81" s="98">
        <v>0</v>
      </c>
      <c r="D81" s="99">
        <v>0</v>
      </c>
      <c r="E81" s="99">
        <f t="shared" ref="E81:E144" si="15">(C81*H81)-D81-F81</f>
        <v>0</v>
      </c>
      <c r="F81" s="99">
        <v>0</v>
      </c>
      <c r="G81" s="99">
        <f t="shared" si="13"/>
        <v>0</v>
      </c>
      <c r="H81" s="8">
        <v>0</v>
      </c>
      <c r="I81" s="7">
        <f t="shared" si="14"/>
        <v>0</v>
      </c>
      <c r="J81" s="20">
        <f t="shared" ref="J81:J94" si="16">G81*$J$14</f>
        <v>0</v>
      </c>
      <c r="K81" s="30"/>
      <c r="L81" s="32"/>
    </row>
    <row r="82" spans="1:12" s="6" customFormat="1" ht="13.9" customHeight="1" x14ac:dyDescent="0.25">
      <c r="A82" s="111">
        <f t="shared" ref="A82:A145" si="17">A81+10</f>
        <v>670</v>
      </c>
      <c r="B82" s="95"/>
      <c r="C82" s="98">
        <v>0</v>
      </c>
      <c r="D82" s="99">
        <v>0</v>
      </c>
      <c r="E82" s="99">
        <f t="shared" si="15"/>
        <v>0</v>
      </c>
      <c r="F82" s="99">
        <v>0</v>
      </c>
      <c r="G82" s="99">
        <f t="shared" si="13"/>
        <v>0</v>
      </c>
      <c r="H82" s="8">
        <v>0</v>
      </c>
      <c r="I82" s="7">
        <f t="shared" si="14"/>
        <v>0</v>
      </c>
      <c r="J82" s="20">
        <f t="shared" si="16"/>
        <v>0</v>
      </c>
      <c r="K82" s="30"/>
      <c r="L82" s="32"/>
    </row>
    <row r="83" spans="1:12" s="6" customFormat="1" ht="13.9" customHeight="1" x14ac:dyDescent="0.25">
      <c r="A83" s="111">
        <f t="shared" si="17"/>
        <v>680</v>
      </c>
      <c r="B83" s="95"/>
      <c r="C83" s="98">
        <v>0</v>
      </c>
      <c r="D83" s="99">
        <v>0</v>
      </c>
      <c r="E83" s="99">
        <f t="shared" si="15"/>
        <v>0</v>
      </c>
      <c r="F83" s="99">
        <v>0</v>
      </c>
      <c r="G83" s="99">
        <f t="shared" si="13"/>
        <v>0</v>
      </c>
      <c r="H83" s="8">
        <v>0</v>
      </c>
      <c r="I83" s="7">
        <f t="shared" si="14"/>
        <v>0</v>
      </c>
      <c r="J83" s="20">
        <f t="shared" si="16"/>
        <v>0</v>
      </c>
      <c r="K83" s="30"/>
      <c r="L83" s="32"/>
    </row>
    <row r="84" spans="1:12" s="6" customFormat="1" ht="13.9" customHeight="1" x14ac:dyDescent="0.25">
      <c r="A84" s="111">
        <f t="shared" si="17"/>
        <v>690</v>
      </c>
      <c r="B84" s="95"/>
      <c r="C84" s="98">
        <v>0</v>
      </c>
      <c r="D84" s="99">
        <v>0</v>
      </c>
      <c r="E84" s="99">
        <f t="shared" si="15"/>
        <v>0</v>
      </c>
      <c r="F84" s="99">
        <v>0</v>
      </c>
      <c r="G84" s="99">
        <f t="shared" si="13"/>
        <v>0</v>
      </c>
      <c r="H84" s="8">
        <v>0</v>
      </c>
      <c r="I84" s="7">
        <f t="shared" si="14"/>
        <v>0</v>
      </c>
      <c r="J84" s="20">
        <f t="shared" si="16"/>
        <v>0</v>
      </c>
      <c r="K84" s="30"/>
      <c r="L84" s="32"/>
    </row>
    <row r="85" spans="1:12" s="6" customFormat="1" ht="13.9" customHeight="1" x14ac:dyDescent="0.25">
      <c r="A85" s="111">
        <f t="shared" si="17"/>
        <v>700</v>
      </c>
      <c r="B85" s="95"/>
      <c r="C85" s="98">
        <v>0</v>
      </c>
      <c r="D85" s="99">
        <v>0</v>
      </c>
      <c r="E85" s="99">
        <f t="shared" si="15"/>
        <v>0</v>
      </c>
      <c r="F85" s="99">
        <v>0</v>
      </c>
      <c r="G85" s="99">
        <f t="shared" si="13"/>
        <v>0</v>
      </c>
      <c r="H85" s="8">
        <v>0</v>
      </c>
      <c r="I85" s="7">
        <f t="shared" si="14"/>
        <v>0</v>
      </c>
      <c r="J85" s="20">
        <f t="shared" si="16"/>
        <v>0</v>
      </c>
      <c r="K85" s="30"/>
      <c r="L85" s="32"/>
    </row>
    <row r="86" spans="1:12" s="6" customFormat="1" ht="13.9" customHeight="1" x14ac:dyDescent="0.25">
      <c r="A86" s="111">
        <f t="shared" si="17"/>
        <v>710</v>
      </c>
      <c r="B86" s="95"/>
      <c r="C86" s="98">
        <v>0</v>
      </c>
      <c r="D86" s="99">
        <v>0</v>
      </c>
      <c r="E86" s="99">
        <f t="shared" si="15"/>
        <v>0</v>
      </c>
      <c r="F86" s="99">
        <v>0</v>
      </c>
      <c r="G86" s="99">
        <f t="shared" ref="G86:G94" si="18">D86+E86+F86</f>
        <v>0</v>
      </c>
      <c r="H86" s="8">
        <v>0</v>
      </c>
      <c r="I86" s="7">
        <f t="shared" ref="I86:I94" si="19">C86-G86</f>
        <v>0</v>
      </c>
      <c r="J86" s="20">
        <f t="shared" si="16"/>
        <v>0</v>
      </c>
      <c r="K86" s="30"/>
      <c r="L86" s="32"/>
    </row>
    <row r="87" spans="1:12" s="6" customFormat="1" ht="13.9" customHeight="1" x14ac:dyDescent="0.25">
      <c r="A87" s="111">
        <f t="shared" si="17"/>
        <v>720</v>
      </c>
      <c r="B87" s="95"/>
      <c r="C87" s="98">
        <v>0</v>
      </c>
      <c r="D87" s="99">
        <v>0</v>
      </c>
      <c r="E87" s="99">
        <f t="shared" si="15"/>
        <v>0</v>
      </c>
      <c r="F87" s="99">
        <v>0</v>
      </c>
      <c r="G87" s="99">
        <f t="shared" si="18"/>
        <v>0</v>
      </c>
      <c r="H87" s="8">
        <v>0</v>
      </c>
      <c r="I87" s="7">
        <f t="shared" si="19"/>
        <v>0</v>
      </c>
      <c r="J87" s="20">
        <f t="shared" si="16"/>
        <v>0</v>
      </c>
      <c r="K87" s="30"/>
      <c r="L87" s="32"/>
    </row>
    <row r="88" spans="1:12" s="6" customFormat="1" ht="13.9" customHeight="1" x14ac:dyDescent="0.25">
      <c r="A88" s="111">
        <f t="shared" si="17"/>
        <v>730</v>
      </c>
      <c r="B88" s="95"/>
      <c r="C88" s="98">
        <v>0</v>
      </c>
      <c r="D88" s="99">
        <v>0</v>
      </c>
      <c r="E88" s="99">
        <f t="shared" si="15"/>
        <v>0</v>
      </c>
      <c r="F88" s="99">
        <v>0</v>
      </c>
      <c r="G88" s="99">
        <f t="shared" si="18"/>
        <v>0</v>
      </c>
      <c r="H88" s="8">
        <v>0</v>
      </c>
      <c r="I88" s="7">
        <f t="shared" si="19"/>
        <v>0</v>
      </c>
      <c r="J88" s="20">
        <f t="shared" si="16"/>
        <v>0</v>
      </c>
      <c r="K88" s="30"/>
      <c r="L88" s="32"/>
    </row>
    <row r="89" spans="1:12" s="6" customFormat="1" ht="13.9" customHeight="1" x14ac:dyDescent="0.25">
      <c r="A89" s="111">
        <f t="shared" si="17"/>
        <v>740</v>
      </c>
      <c r="B89" s="95"/>
      <c r="C89" s="98">
        <v>0</v>
      </c>
      <c r="D89" s="99">
        <v>0</v>
      </c>
      <c r="E89" s="99">
        <f t="shared" si="15"/>
        <v>0</v>
      </c>
      <c r="F89" s="99">
        <v>0</v>
      </c>
      <c r="G89" s="99">
        <f t="shared" si="18"/>
        <v>0</v>
      </c>
      <c r="H89" s="8">
        <v>0</v>
      </c>
      <c r="I89" s="7">
        <f t="shared" si="19"/>
        <v>0</v>
      </c>
      <c r="J89" s="20">
        <f t="shared" si="16"/>
        <v>0</v>
      </c>
      <c r="K89" s="30"/>
      <c r="L89" s="32"/>
    </row>
    <row r="90" spans="1:12" s="6" customFormat="1" ht="13.9" customHeight="1" x14ac:dyDescent="0.25">
      <c r="A90" s="111">
        <f t="shared" si="17"/>
        <v>750</v>
      </c>
      <c r="B90" s="95"/>
      <c r="C90" s="98">
        <v>0</v>
      </c>
      <c r="D90" s="99">
        <v>0</v>
      </c>
      <c r="E90" s="99">
        <f t="shared" si="15"/>
        <v>0</v>
      </c>
      <c r="F90" s="99">
        <v>0</v>
      </c>
      <c r="G90" s="99">
        <f t="shared" si="18"/>
        <v>0</v>
      </c>
      <c r="H90" s="8">
        <v>0</v>
      </c>
      <c r="I90" s="7">
        <f t="shared" si="19"/>
        <v>0</v>
      </c>
      <c r="J90" s="20">
        <f t="shared" si="16"/>
        <v>0</v>
      </c>
      <c r="K90" s="30"/>
      <c r="L90" s="32"/>
    </row>
    <row r="91" spans="1:12" s="6" customFormat="1" ht="13.9" customHeight="1" x14ac:dyDescent="0.25">
      <c r="A91" s="111">
        <f t="shared" si="17"/>
        <v>760</v>
      </c>
      <c r="B91" s="95"/>
      <c r="C91" s="98">
        <v>0</v>
      </c>
      <c r="D91" s="99">
        <v>0</v>
      </c>
      <c r="E91" s="99">
        <f t="shared" si="15"/>
        <v>0</v>
      </c>
      <c r="F91" s="99">
        <v>0</v>
      </c>
      <c r="G91" s="99">
        <f t="shared" si="18"/>
        <v>0</v>
      </c>
      <c r="H91" s="8">
        <v>0</v>
      </c>
      <c r="I91" s="7">
        <f t="shared" si="19"/>
        <v>0</v>
      </c>
      <c r="J91" s="20">
        <f t="shared" si="16"/>
        <v>0</v>
      </c>
      <c r="K91" s="30"/>
      <c r="L91" s="32"/>
    </row>
    <row r="92" spans="1:12" s="6" customFormat="1" ht="13.9" customHeight="1" x14ac:dyDescent="0.25">
      <c r="A92" s="111">
        <f t="shared" si="17"/>
        <v>770</v>
      </c>
      <c r="B92" s="95"/>
      <c r="C92" s="98">
        <v>0</v>
      </c>
      <c r="D92" s="99">
        <v>0</v>
      </c>
      <c r="E92" s="99">
        <f t="shared" si="15"/>
        <v>0</v>
      </c>
      <c r="F92" s="99">
        <v>0</v>
      </c>
      <c r="G92" s="99">
        <f t="shared" si="18"/>
        <v>0</v>
      </c>
      <c r="H92" s="8">
        <v>0</v>
      </c>
      <c r="I92" s="7">
        <f t="shared" si="19"/>
        <v>0</v>
      </c>
      <c r="J92" s="20">
        <f t="shared" si="16"/>
        <v>0</v>
      </c>
      <c r="K92" s="30"/>
      <c r="L92" s="32"/>
    </row>
    <row r="93" spans="1:12" s="6" customFormat="1" ht="13.9" customHeight="1" x14ac:dyDescent="0.25">
      <c r="A93" s="111">
        <f t="shared" si="17"/>
        <v>780</v>
      </c>
      <c r="B93" s="95"/>
      <c r="C93" s="98">
        <v>0</v>
      </c>
      <c r="D93" s="99">
        <v>0</v>
      </c>
      <c r="E93" s="99">
        <f t="shared" si="15"/>
        <v>0</v>
      </c>
      <c r="F93" s="99">
        <v>0</v>
      </c>
      <c r="G93" s="99">
        <f t="shared" si="18"/>
        <v>0</v>
      </c>
      <c r="H93" s="8">
        <v>0</v>
      </c>
      <c r="I93" s="7">
        <f t="shared" si="19"/>
        <v>0</v>
      </c>
      <c r="J93" s="20">
        <f t="shared" si="16"/>
        <v>0</v>
      </c>
      <c r="K93" s="30"/>
      <c r="L93" s="32"/>
    </row>
    <row r="94" spans="1:12" s="6" customFormat="1" ht="13.9" customHeight="1" x14ac:dyDescent="0.25">
      <c r="A94" s="111">
        <f t="shared" si="17"/>
        <v>790</v>
      </c>
      <c r="B94" s="95"/>
      <c r="C94" s="98">
        <v>0</v>
      </c>
      <c r="D94" s="99">
        <v>0</v>
      </c>
      <c r="E94" s="99">
        <f t="shared" si="15"/>
        <v>0</v>
      </c>
      <c r="F94" s="99">
        <v>0</v>
      </c>
      <c r="G94" s="99">
        <f t="shared" si="18"/>
        <v>0</v>
      </c>
      <c r="H94" s="8">
        <v>0</v>
      </c>
      <c r="I94" s="7">
        <f t="shared" si="19"/>
        <v>0</v>
      </c>
      <c r="J94" s="20">
        <f t="shared" si="16"/>
        <v>0</v>
      </c>
      <c r="K94" s="30"/>
      <c r="L94" s="32"/>
    </row>
    <row r="95" spans="1:12" s="6" customFormat="1" ht="13.9" customHeight="1" x14ac:dyDescent="0.25">
      <c r="A95" s="111">
        <f t="shared" si="17"/>
        <v>800</v>
      </c>
      <c r="B95" s="95"/>
      <c r="C95" s="98">
        <v>0</v>
      </c>
      <c r="D95" s="99">
        <v>0</v>
      </c>
      <c r="E95" s="99">
        <f t="shared" si="15"/>
        <v>0</v>
      </c>
      <c r="F95" s="99">
        <v>0</v>
      </c>
      <c r="G95" s="99">
        <f t="shared" ref="G95:G158" si="20">D95+E95+F95</f>
        <v>0</v>
      </c>
      <c r="H95" s="8">
        <v>0</v>
      </c>
      <c r="I95" s="7">
        <f t="shared" ref="I95:I158" si="21">C95-G95</f>
        <v>0</v>
      </c>
      <c r="J95" s="20">
        <f t="shared" ref="J95:J158" si="22">G95*$J$14</f>
        <v>0</v>
      </c>
      <c r="K95" s="30"/>
      <c r="L95" s="32"/>
    </row>
    <row r="96" spans="1:12" s="6" customFormat="1" ht="13.9" customHeight="1" x14ac:dyDescent="0.25">
      <c r="A96" s="111">
        <f t="shared" si="17"/>
        <v>810</v>
      </c>
      <c r="B96" s="95"/>
      <c r="C96" s="98">
        <v>0</v>
      </c>
      <c r="D96" s="99">
        <v>0</v>
      </c>
      <c r="E96" s="99">
        <f t="shared" si="15"/>
        <v>0</v>
      </c>
      <c r="F96" s="99">
        <v>0</v>
      </c>
      <c r="G96" s="99">
        <f t="shared" si="20"/>
        <v>0</v>
      </c>
      <c r="H96" s="8">
        <v>0</v>
      </c>
      <c r="I96" s="7">
        <f t="shared" si="21"/>
        <v>0</v>
      </c>
      <c r="J96" s="20">
        <f t="shared" si="22"/>
        <v>0</v>
      </c>
      <c r="K96" s="30"/>
      <c r="L96" s="32"/>
    </row>
    <row r="97" spans="1:12" s="6" customFormat="1" ht="13.9" customHeight="1" x14ac:dyDescent="0.25">
      <c r="A97" s="111">
        <f t="shared" si="17"/>
        <v>820</v>
      </c>
      <c r="B97" s="95"/>
      <c r="C97" s="98">
        <v>0</v>
      </c>
      <c r="D97" s="99">
        <v>0</v>
      </c>
      <c r="E97" s="99">
        <f t="shared" si="15"/>
        <v>0</v>
      </c>
      <c r="F97" s="99">
        <v>0</v>
      </c>
      <c r="G97" s="99">
        <f t="shared" si="20"/>
        <v>0</v>
      </c>
      <c r="H97" s="8">
        <v>0</v>
      </c>
      <c r="I97" s="7">
        <f t="shared" si="21"/>
        <v>0</v>
      </c>
      <c r="J97" s="20">
        <f t="shared" si="22"/>
        <v>0</v>
      </c>
      <c r="K97" s="30"/>
      <c r="L97" s="32"/>
    </row>
    <row r="98" spans="1:12" s="6" customFormat="1" ht="13.9" customHeight="1" x14ac:dyDescent="0.25">
      <c r="A98" s="111">
        <f t="shared" si="17"/>
        <v>830</v>
      </c>
      <c r="B98" s="95"/>
      <c r="C98" s="98">
        <v>0</v>
      </c>
      <c r="D98" s="99">
        <v>0</v>
      </c>
      <c r="E98" s="99">
        <f t="shared" si="15"/>
        <v>0</v>
      </c>
      <c r="F98" s="99">
        <v>0</v>
      </c>
      <c r="G98" s="99">
        <f t="shared" si="20"/>
        <v>0</v>
      </c>
      <c r="H98" s="8">
        <v>0</v>
      </c>
      <c r="I98" s="7">
        <f t="shared" si="21"/>
        <v>0</v>
      </c>
      <c r="J98" s="20">
        <f t="shared" si="22"/>
        <v>0</v>
      </c>
      <c r="K98" s="30"/>
      <c r="L98" s="32"/>
    </row>
    <row r="99" spans="1:12" s="6" customFormat="1" ht="13.9" customHeight="1" x14ac:dyDescent="0.25">
      <c r="A99" s="111">
        <f t="shared" si="17"/>
        <v>840</v>
      </c>
      <c r="B99" s="95"/>
      <c r="C99" s="98">
        <v>0</v>
      </c>
      <c r="D99" s="99">
        <v>0</v>
      </c>
      <c r="E99" s="99">
        <f t="shared" si="15"/>
        <v>0</v>
      </c>
      <c r="F99" s="99">
        <v>0</v>
      </c>
      <c r="G99" s="99">
        <f t="shared" si="20"/>
        <v>0</v>
      </c>
      <c r="H99" s="8">
        <v>0</v>
      </c>
      <c r="I99" s="7">
        <f t="shared" si="21"/>
        <v>0</v>
      </c>
      <c r="J99" s="20">
        <f t="shared" si="22"/>
        <v>0</v>
      </c>
      <c r="K99" s="30"/>
      <c r="L99" s="32"/>
    </row>
    <row r="100" spans="1:12" s="6" customFormat="1" ht="13.9" customHeight="1" x14ac:dyDescent="0.25">
      <c r="A100" s="111">
        <f t="shared" si="17"/>
        <v>850</v>
      </c>
      <c r="B100" s="95"/>
      <c r="C100" s="98">
        <v>0</v>
      </c>
      <c r="D100" s="99">
        <v>0</v>
      </c>
      <c r="E100" s="99">
        <f t="shared" si="15"/>
        <v>0</v>
      </c>
      <c r="F100" s="99">
        <v>0</v>
      </c>
      <c r="G100" s="99">
        <f t="shared" si="20"/>
        <v>0</v>
      </c>
      <c r="H100" s="8">
        <v>0</v>
      </c>
      <c r="I100" s="7">
        <f t="shared" si="21"/>
        <v>0</v>
      </c>
      <c r="J100" s="20">
        <f t="shared" si="22"/>
        <v>0</v>
      </c>
      <c r="K100" s="30"/>
      <c r="L100" s="32"/>
    </row>
    <row r="101" spans="1:12" s="6" customFormat="1" ht="13.9" customHeight="1" x14ac:dyDescent="0.25">
      <c r="A101" s="111">
        <f t="shared" si="17"/>
        <v>860</v>
      </c>
      <c r="B101" s="95"/>
      <c r="C101" s="98">
        <v>0</v>
      </c>
      <c r="D101" s="99">
        <v>0</v>
      </c>
      <c r="E101" s="99">
        <f t="shared" si="15"/>
        <v>0</v>
      </c>
      <c r="F101" s="99">
        <v>0</v>
      </c>
      <c r="G101" s="99">
        <f t="shared" si="20"/>
        <v>0</v>
      </c>
      <c r="H101" s="8">
        <v>0</v>
      </c>
      <c r="I101" s="7">
        <f t="shared" si="21"/>
        <v>0</v>
      </c>
      <c r="J101" s="20">
        <f t="shared" si="22"/>
        <v>0</v>
      </c>
      <c r="K101" s="30"/>
      <c r="L101" s="32"/>
    </row>
    <row r="102" spans="1:12" s="6" customFormat="1" ht="13.9" customHeight="1" x14ac:dyDescent="0.25">
      <c r="A102" s="111">
        <f t="shared" si="17"/>
        <v>870</v>
      </c>
      <c r="B102" s="95"/>
      <c r="C102" s="98">
        <v>0</v>
      </c>
      <c r="D102" s="99">
        <v>0</v>
      </c>
      <c r="E102" s="99">
        <f t="shared" si="15"/>
        <v>0</v>
      </c>
      <c r="F102" s="99">
        <v>0</v>
      </c>
      <c r="G102" s="99">
        <f t="shared" si="20"/>
        <v>0</v>
      </c>
      <c r="H102" s="8">
        <v>0</v>
      </c>
      <c r="I102" s="7">
        <f t="shared" si="21"/>
        <v>0</v>
      </c>
      <c r="J102" s="20">
        <f t="shared" si="22"/>
        <v>0</v>
      </c>
      <c r="K102" s="30"/>
      <c r="L102" s="32"/>
    </row>
    <row r="103" spans="1:12" s="6" customFormat="1" ht="13.9" customHeight="1" x14ac:dyDescent="0.25">
      <c r="A103" s="111">
        <f t="shared" si="17"/>
        <v>880</v>
      </c>
      <c r="B103" s="95"/>
      <c r="C103" s="98">
        <v>0</v>
      </c>
      <c r="D103" s="99">
        <v>0</v>
      </c>
      <c r="E103" s="99">
        <f t="shared" si="15"/>
        <v>0</v>
      </c>
      <c r="F103" s="99">
        <v>0</v>
      </c>
      <c r="G103" s="99">
        <f t="shared" si="20"/>
        <v>0</v>
      </c>
      <c r="H103" s="8">
        <v>0</v>
      </c>
      <c r="I103" s="7">
        <f t="shared" si="21"/>
        <v>0</v>
      </c>
      <c r="J103" s="20">
        <f t="shared" si="22"/>
        <v>0</v>
      </c>
      <c r="K103" s="30"/>
      <c r="L103" s="32"/>
    </row>
    <row r="104" spans="1:12" s="6" customFormat="1" ht="13.9" customHeight="1" x14ac:dyDescent="0.25">
      <c r="A104" s="111">
        <f t="shared" si="17"/>
        <v>890</v>
      </c>
      <c r="B104" s="95"/>
      <c r="C104" s="98">
        <v>0</v>
      </c>
      <c r="D104" s="99">
        <v>0</v>
      </c>
      <c r="E104" s="99">
        <f t="shared" si="15"/>
        <v>0</v>
      </c>
      <c r="F104" s="99">
        <v>0</v>
      </c>
      <c r="G104" s="99">
        <f t="shared" si="20"/>
        <v>0</v>
      </c>
      <c r="H104" s="8">
        <v>0</v>
      </c>
      <c r="I104" s="7">
        <f t="shared" si="21"/>
        <v>0</v>
      </c>
      <c r="J104" s="20">
        <f t="shared" si="22"/>
        <v>0</v>
      </c>
      <c r="K104" s="30"/>
      <c r="L104" s="32"/>
    </row>
    <row r="105" spans="1:12" s="6" customFormat="1" ht="13.9" customHeight="1" x14ac:dyDescent="0.25">
      <c r="A105" s="111">
        <f t="shared" si="17"/>
        <v>900</v>
      </c>
      <c r="B105" s="95"/>
      <c r="C105" s="98">
        <v>0</v>
      </c>
      <c r="D105" s="99">
        <v>0</v>
      </c>
      <c r="E105" s="99">
        <f t="shared" si="15"/>
        <v>0</v>
      </c>
      <c r="F105" s="99">
        <v>0</v>
      </c>
      <c r="G105" s="99">
        <f t="shared" si="20"/>
        <v>0</v>
      </c>
      <c r="H105" s="8">
        <v>0</v>
      </c>
      <c r="I105" s="7">
        <f t="shared" si="21"/>
        <v>0</v>
      </c>
      <c r="J105" s="20">
        <f t="shared" si="22"/>
        <v>0</v>
      </c>
      <c r="K105" s="30"/>
      <c r="L105" s="32"/>
    </row>
    <row r="106" spans="1:12" s="6" customFormat="1" ht="13.9" customHeight="1" x14ac:dyDescent="0.25">
      <c r="A106" s="111">
        <f t="shared" si="17"/>
        <v>910</v>
      </c>
      <c r="B106" s="95"/>
      <c r="C106" s="98">
        <v>0</v>
      </c>
      <c r="D106" s="99">
        <v>0</v>
      </c>
      <c r="E106" s="99">
        <f t="shared" si="15"/>
        <v>0</v>
      </c>
      <c r="F106" s="99">
        <v>0</v>
      </c>
      <c r="G106" s="99">
        <f t="shared" si="20"/>
        <v>0</v>
      </c>
      <c r="H106" s="8">
        <v>0</v>
      </c>
      <c r="I106" s="7">
        <f t="shared" si="21"/>
        <v>0</v>
      </c>
      <c r="J106" s="20">
        <f t="shared" si="22"/>
        <v>0</v>
      </c>
      <c r="K106" s="30"/>
      <c r="L106" s="32"/>
    </row>
    <row r="107" spans="1:12" s="6" customFormat="1" ht="13.9" customHeight="1" x14ac:dyDescent="0.25">
      <c r="A107" s="111">
        <f t="shared" si="17"/>
        <v>920</v>
      </c>
      <c r="B107" s="95"/>
      <c r="C107" s="98">
        <v>0</v>
      </c>
      <c r="D107" s="99">
        <v>0</v>
      </c>
      <c r="E107" s="99">
        <f t="shared" si="15"/>
        <v>0</v>
      </c>
      <c r="F107" s="99">
        <v>0</v>
      </c>
      <c r="G107" s="99">
        <f t="shared" si="20"/>
        <v>0</v>
      </c>
      <c r="H107" s="8">
        <v>0</v>
      </c>
      <c r="I107" s="7">
        <f t="shared" si="21"/>
        <v>0</v>
      </c>
      <c r="J107" s="20">
        <f t="shared" si="22"/>
        <v>0</v>
      </c>
      <c r="K107" s="30"/>
      <c r="L107" s="32"/>
    </row>
    <row r="108" spans="1:12" s="6" customFormat="1" ht="13.9" customHeight="1" x14ac:dyDescent="0.25">
      <c r="A108" s="111">
        <f t="shared" si="17"/>
        <v>930</v>
      </c>
      <c r="B108" s="95"/>
      <c r="C108" s="98">
        <v>0</v>
      </c>
      <c r="D108" s="99">
        <v>0</v>
      </c>
      <c r="E108" s="99">
        <f t="shared" si="15"/>
        <v>0</v>
      </c>
      <c r="F108" s="99">
        <v>0</v>
      </c>
      <c r="G108" s="99">
        <f t="shared" si="20"/>
        <v>0</v>
      </c>
      <c r="H108" s="8">
        <v>0</v>
      </c>
      <c r="I108" s="7">
        <f t="shared" si="21"/>
        <v>0</v>
      </c>
      <c r="J108" s="20">
        <f t="shared" si="22"/>
        <v>0</v>
      </c>
      <c r="K108" s="30"/>
      <c r="L108" s="32"/>
    </row>
    <row r="109" spans="1:12" s="6" customFormat="1" ht="13.9" customHeight="1" x14ac:dyDescent="0.25">
      <c r="A109" s="111">
        <f t="shared" si="17"/>
        <v>940</v>
      </c>
      <c r="B109" s="95"/>
      <c r="C109" s="98">
        <v>0</v>
      </c>
      <c r="D109" s="99">
        <v>0</v>
      </c>
      <c r="E109" s="99">
        <f t="shared" si="15"/>
        <v>0</v>
      </c>
      <c r="F109" s="99">
        <v>0</v>
      </c>
      <c r="G109" s="99">
        <f t="shared" si="20"/>
        <v>0</v>
      </c>
      <c r="H109" s="8">
        <v>0</v>
      </c>
      <c r="I109" s="7">
        <f t="shared" si="21"/>
        <v>0</v>
      </c>
      <c r="J109" s="20">
        <f t="shared" si="22"/>
        <v>0</v>
      </c>
      <c r="K109" s="30"/>
      <c r="L109" s="32"/>
    </row>
    <row r="110" spans="1:12" s="6" customFormat="1" ht="13.9" customHeight="1" x14ac:dyDescent="0.25">
      <c r="A110" s="111">
        <f t="shared" si="17"/>
        <v>950</v>
      </c>
      <c r="B110" s="95"/>
      <c r="C110" s="98">
        <v>0</v>
      </c>
      <c r="D110" s="99">
        <v>0</v>
      </c>
      <c r="E110" s="99">
        <f t="shared" si="15"/>
        <v>0</v>
      </c>
      <c r="F110" s="99">
        <v>0</v>
      </c>
      <c r="G110" s="99">
        <f t="shared" si="20"/>
        <v>0</v>
      </c>
      <c r="H110" s="8">
        <v>0</v>
      </c>
      <c r="I110" s="7">
        <f t="shared" si="21"/>
        <v>0</v>
      </c>
      <c r="J110" s="20">
        <f t="shared" si="22"/>
        <v>0</v>
      </c>
      <c r="K110" s="30"/>
      <c r="L110" s="32"/>
    </row>
    <row r="111" spans="1:12" s="6" customFormat="1" ht="13.9" customHeight="1" x14ac:dyDescent="0.25">
      <c r="A111" s="111">
        <f t="shared" si="17"/>
        <v>960</v>
      </c>
      <c r="B111" s="95"/>
      <c r="C111" s="98">
        <v>0</v>
      </c>
      <c r="D111" s="99">
        <v>0</v>
      </c>
      <c r="E111" s="99">
        <f t="shared" si="15"/>
        <v>0</v>
      </c>
      <c r="F111" s="99">
        <v>0</v>
      </c>
      <c r="G111" s="99">
        <f t="shared" si="20"/>
        <v>0</v>
      </c>
      <c r="H111" s="8">
        <v>0</v>
      </c>
      <c r="I111" s="7">
        <f t="shared" si="21"/>
        <v>0</v>
      </c>
      <c r="J111" s="20">
        <f t="shared" si="22"/>
        <v>0</v>
      </c>
      <c r="K111" s="30"/>
      <c r="L111" s="32"/>
    </row>
    <row r="112" spans="1:12" s="6" customFormat="1" ht="13.9" customHeight="1" x14ac:dyDescent="0.25">
      <c r="A112" s="111">
        <f t="shared" si="17"/>
        <v>970</v>
      </c>
      <c r="B112" s="95"/>
      <c r="C112" s="98">
        <v>0</v>
      </c>
      <c r="D112" s="99">
        <v>0</v>
      </c>
      <c r="E112" s="99">
        <f t="shared" si="15"/>
        <v>0</v>
      </c>
      <c r="F112" s="99">
        <v>0</v>
      </c>
      <c r="G112" s="99">
        <f t="shared" si="20"/>
        <v>0</v>
      </c>
      <c r="H112" s="8">
        <v>0</v>
      </c>
      <c r="I112" s="7">
        <f t="shared" si="21"/>
        <v>0</v>
      </c>
      <c r="J112" s="20">
        <f t="shared" si="22"/>
        <v>0</v>
      </c>
      <c r="K112" s="30"/>
      <c r="L112" s="32"/>
    </row>
    <row r="113" spans="1:12" s="6" customFormat="1" ht="13.9" customHeight="1" x14ac:dyDescent="0.25">
      <c r="A113" s="111">
        <f t="shared" si="17"/>
        <v>980</v>
      </c>
      <c r="B113" s="95"/>
      <c r="C113" s="98">
        <v>0</v>
      </c>
      <c r="D113" s="99">
        <v>0</v>
      </c>
      <c r="E113" s="99">
        <f t="shared" si="15"/>
        <v>0</v>
      </c>
      <c r="F113" s="99">
        <v>0</v>
      </c>
      <c r="G113" s="99">
        <f t="shared" si="20"/>
        <v>0</v>
      </c>
      <c r="H113" s="8">
        <v>0</v>
      </c>
      <c r="I113" s="7">
        <f t="shared" si="21"/>
        <v>0</v>
      </c>
      <c r="J113" s="20">
        <f t="shared" si="22"/>
        <v>0</v>
      </c>
      <c r="K113" s="30"/>
      <c r="L113" s="32"/>
    </row>
    <row r="114" spans="1:12" s="6" customFormat="1" ht="13.9" customHeight="1" x14ac:dyDescent="0.25">
      <c r="A114" s="111">
        <f t="shared" si="17"/>
        <v>990</v>
      </c>
      <c r="B114" s="95"/>
      <c r="C114" s="98">
        <v>0</v>
      </c>
      <c r="D114" s="99">
        <v>0</v>
      </c>
      <c r="E114" s="99">
        <f t="shared" si="15"/>
        <v>0</v>
      </c>
      <c r="F114" s="99">
        <v>0</v>
      </c>
      <c r="G114" s="99">
        <f t="shared" si="20"/>
        <v>0</v>
      </c>
      <c r="H114" s="8">
        <v>0</v>
      </c>
      <c r="I114" s="7">
        <f t="shared" si="21"/>
        <v>0</v>
      </c>
      <c r="J114" s="20">
        <f t="shared" si="22"/>
        <v>0</v>
      </c>
      <c r="K114" s="30"/>
      <c r="L114" s="32"/>
    </row>
    <row r="115" spans="1:12" s="6" customFormat="1" ht="13.9" customHeight="1" x14ac:dyDescent="0.25">
      <c r="A115" s="111">
        <f t="shared" si="17"/>
        <v>1000</v>
      </c>
      <c r="B115" s="95"/>
      <c r="C115" s="98">
        <v>0</v>
      </c>
      <c r="D115" s="99">
        <v>0</v>
      </c>
      <c r="E115" s="99">
        <f t="shared" si="15"/>
        <v>0</v>
      </c>
      <c r="F115" s="99">
        <v>0</v>
      </c>
      <c r="G115" s="99">
        <f t="shared" si="20"/>
        <v>0</v>
      </c>
      <c r="H115" s="8">
        <v>0</v>
      </c>
      <c r="I115" s="7">
        <f t="shared" si="21"/>
        <v>0</v>
      </c>
      <c r="J115" s="20">
        <f t="shared" si="22"/>
        <v>0</v>
      </c>
      <c r="K115" s="30"/>
      <c r="L115" s="32"/>
    </row>
    <row r="116" spans="1:12" s="6" customFormat="1" ht="13.9" customHeight="1" x14ac:dyDescent="0.25">
      <c r="A116" s="111">
        <f t="shared" si="17"/>
        <v>1010</v>
      </c>
      <c r="B116" s="95"/>
      <c r="C116" s="98">
        <v>0</v>
      </c>
      <c r="D116" s="99">
        <v>0</v>
      </c>
      <c r="E116" s="99">
        <f t="shared" si="15"/>
        <v>0</v>
      </c>
      <c r="F116" s="99">
        <v>0</v>
      </c>
      <c r="G116" s="99">
        <f t="shared" si="20"/>
        <v>0</v>
      </c>
      <c r="H116" s="8">
        <v>0</v>
      </c>
      <c r="I116" s="7">
        <f t="shared" si="21"/>
        <v>0</v>
      </c>
      <c r="J116" s="20">
        <f t="shared" si="22"/>
        <v>0</v>
      </c>
      <c r="K116" s="30"/>
      <c r="L116" s="32"/>
    </row>
    <row r="117" spans="1:12" s="6" customFormat="1" ht="13.9" customHeight="1" x14ac:dyDescent="0.25">
      <c r="A117" s="111">
        <f t="shared" si="17"/>
        <v>1020</v>
      </c>
      <c r="B117" s="95"/>
      <c r="C117" s="98">
        <v>0</v>
      </c>
      <c r="D117" s="99">
        <v>0</v>
      </c>
      <c r="E117" s="99">
        <f t="shared" si="15"/>
        <v>0</v>
      </c>
      <c r="F117" s="99">
        <v>0</v>
      </c>
      <c r="G117" s="99">
        <f t="shared" si="20"/>
        <v>0</v>
      </c>
      <c r="H117" s="8">
        <v>0</v>
      </c>
      <c r="I117" s="7">
        <f t="shared" si="21"/>
        <v>0</v>
      </c>
      <c r="J117" s="20">
        <f t="shared" si="22"/>
        <v>0</v>
      </c>
      <c r="K117" s="30"/>
      <c r="L117" s="32"/>
    </row>
    <row r="118" spans="1:12" s="6" customFormat="1" ht="13.9" customHeight="1" x14ac:dyDescent="0.25">
      <c r="A118" s="111">
        <f t="shared" si="17"/>
        <v>1030</v>
      </c>
      <c r="B118" s="95"/>
      <c r="C118" s="98">
        <v>0</v>
      </c>
      <c r="D118" s="99">
        <v>0</v>
      </c>
      <c r="E118" s="99">
        <f t="shared" si="15"/>
        <v>0</v>
      </c>
      <c r="F118" s="99">
        <v>0</v>
      </c>
      <c r="G118" s="99">
        <f t="shared" si="20"/>
        <v>0</v>
      </c>
      <c r="H118" s="8">
        <v>0</v>
      </c>
      <c r="I118" s="7">
        <f t="shared" si="21"/>
        <v>0</v>
      </c>
      <c r="J118" s="20">
        <f t="shared" si="22"/>
        <v>0</v>
      </c>
      <c r="K118" s="30"/>
      <c r="L118" s="32"/>
    </row>
    <row r="119" spans="1:12" s="6" customFormat="1" ht="13.9" customHeight="1" x14ac:dyDescent="0.25">
      <c r="A119" s="111">
        <f t="shared" si="17"/>
        <v>1040</v>
      </c>
      <c r="B119" s="95"/>
      <c r="C119" s="98">
        <v>0</v>
      </c>
      <c r="D119" s="99">
        <v>0</v>
      </c>
      <c r="E119" s="99">
        <f t="shared" si="15"/>
        <v>0</v>
      </c>
      <c r="F119" s="99">
        <v>0</v>
      </c>
      <c r="G119" s="99">
        <f t="shared" si="20"/>
        <v>0</v>
      </c>
      <c r="H119" s="8">
        <v>0</v>
      </c>
      <c r="I119" s="7">
        <f t="shared" si="21"/>
        <v>0</v>
      </c>
      <c r="J119" s="20">
        <f t="shared" si="22"/>
        <v>0</v>
      </c>
      <c r="K119" s="30"/>
      <c r="L119" s="32"/>
    </row>
    <row r="120" spans="1:12" s="6" customFormat="1" ht="13.9" customHeight="1" x14ac:dyDescent="0.25">
      <c r="A120" s="111">
        <f t="shared" si="17"/>
        <v>1050</v>
      </c>
      <c r="B120" s="95"/>
      <c r="C120" s="98">
        <v>0</v>
      </c>
      <c r="D120" s="99">
        <v>0</v>
      </c>
      <c r="E120" s="99">
        <f t="shared" si="15"/>
        <v>0</v>
      </c>
      <c r="F120" s="99">
        <v>0</v>
      </c>
      <c r="G120" s="99">
        <f t="shared" si="20"/>
        <v>0</v>
      </c>
      <c r="H120" s="8">
        <v>0</v>
      </c>
      <c r="I120" s="7">
        <f t="shared" si="21"/>
        <v>0</v>
      </c>
      <c r="J120" s="20">
        <f t="shared" si="22"/>
        <v>0</v>
      </c>
      <c r="K120" s="30"/>
      <c r="L120" s="32"/>
    </row>
    <row r="121" spans="1:12" s="6" customFormat="1" ht="13.9" customHeight="1" x14ac:dyDescent="0.25">
      <c r="A121" s="111">
        <f t="shared" si="17"/>
        <v>1060</v>
      </c>
      <c r="B121" s="95"/>
      <c r="C121" s="98">
        <v>0</v>
      </c>
      <c r="D121" s="99">
        <v>0</v>
      </c>
      <c r="E121" s="99">
        <f t="shared" si="15"/>
        <v>0</v>
      </c>
      <c r="F121" s="99">
        <v>0</v>
      </c>
      <c r="G121" s="99">
        <f t="shared" si="20"/>
        <v>0</v>
      </c>
      <c r="H121" s="8">
        <v>0</v>
      </c>
      <c r="I121" s="7">
        <f t="shared" si="21"/>
        <v>0</v>
      </c>
      <c r="J121" s="20">
        <f t="shared" si="22"/>
        <v>0</v>
      </c>
      <c r="K121" s="30"/>
      <c r="L121" s="32"/>
    </row>
    <row r="122" spans="1:12" s="6" customFormat="1" ht="13.9" customHeight="1" x14ac:dyDescent="0.25">
      <c r="A122" s="111">
        <f t="shared" si="17"/>
        <v>1070</v>
      </c>
      <c r="B122" s="95"/>
      <c r="C122" s="98">
        <v>0</v>
      </c>
      <c r="D122" s="99">
        <v>0</v>
      </c>
      <c r="E122" s="99">
        <f t="shared" si="15"/>
        <v>0</v>
      </c>
      <c r="F122" s="99">
        <v>0</v>
      </c>
      <c r="G122" s="99">
        <f t="shared" si="20"/>
        <v>0</v>
      </c>
      <c r="H122" s="8">
        <v>0</v>
      </c>
      <c r="I122" s="7">
        <f t="shared" si="21"/>
        <v>0</v>
      </c>
      <c r="J122" s="20">
        <f t="shared" si="22"/>
        <v>0</v>
      </c>
      <c r="K122" s="30"/>
      <c r="L122" s="32"/>
    </row>
    <row r="123" spans="1:12" s="6" customFormat="1" ht="13.9" customHeight="1" x14ac:dyDescent="0.25">
      <c r="A123" s="111">
        <f t="shared" si="17"/>
        <v>1080</v>
      </c>
      <c r="B123" s="95"/>
      <c r="C123" s="98">
        <v>0</v>
      </c>
      <c r="D123" s="99">
        <v>0</v>
      </c>
      <c r="E123" s="99">
        <f t="shared" si="15"/>
        <v>0</v>
      </c>
      <c r="F123" s="99">
        <v>0</v>
      </c>
      <c r="G123" s="99">
        <f t="shared" si="20"/>
        <v>0</v>
      </c>
      <c r="H123" s="8">
        <v>0</v>
      </c>
      <c r="I123" s="7">
        <f t="shared" si="21"/>
        <v>0</v>
      </c>
      <c r="J123" s="20">
        <f t="shared" si="22"/>
        <v>0</v>
      </c>
      <c r="K123" s="30"/>
      <c r="L123" s="32"/>
    </row>
    <row r="124" spans="1:12" s="6" customFormat="1" ht="13.9" customHeight="1" x14ac:dyDescent="0.25">
      <c r="A124" s="111">
        <f t="shared" si="17"/>
        <v>1090</v>
      </c>
      <c r="B124" s="95"/>
      <c r="C124" s="98">
        <v>0</v>
      </c>
      <c r="D124" s="99">
        <v>0</v>
      </c>
      <c r="E124" s="99">
        <f t="shared" si="15"/>
        <v>0</v>
      </c>
      <c r="F124" s="99">
        <v>0</v>
      </c>
      <c r="G124" s="99">
        <f t="shared" si="20"/>
        <v>0</v>
      </c>
      <c r="H124" s="8">
        <v>0</v>
      </c>
      <c r="I124" s="7">
        <f t="shared" si="21"/>
        <v>0</v>
      </c>
      <c r="J124" s="20">
        <f t="shared" si="22"/>
        <v>0</v>
      </c>
      <c r="K124" s="30"/>
      <c r="L124" s="32"/>
    </row>
    <row r="125" spans="1:12" s="6" customFormat="1" ht="13.9" customHeight="1" x14ac:dyDescent="0.25">
      <c r="A125" s="111">
        <f t="shared" si="17"/>
        <v>1100</v>
      </c>
      <c r="B125" s="95"/>
      <c r="C125" s="98">
        <v>0</v>
      </c>
      <c r="D125" s="99">
        <v>0</v>
      </c>
      <c r="E125" s="99">
        <f t="shared" si="15"/>
        <v>0</v>
      </c>
      <c r="F125" s="99">
        <v>0</v>
      </c>
      <c r="G125" s="99">
        <f t="shared" si="20"/>
        <v>0</v>
      </c>
      <c r="H125" s="8">
        <v>0</v>
      </c>
      <c r="I125" s="7">
        <f t="shared" si="21"/>
        <v>0</v>
      </c>
      <c r="J125" s="20">
        <f t="shared" si="22"/>
        <v>0</v>
      </c>
      <c r="K125" s="30"/>
      <c r="L125" s="32"/>
    </row>
    <row r="126" spans="1:12" s="6" customFormat="1" ht="13.9" customHeight="1" x14ac:dyDescent="0.25">
      <c r="A126" s="111">
        <f t="shared" si="17"/>
        <v>1110</v>
      </c>
      <c r="B126" s="95"/>
      <c r="C126" s="98">
        <v>0</v>
      </c>
      <c r="D126" s="99">
        <v>0</v>
      </c>
      <c r="E126" s="99">
        <f t="shared" si="15"/>
        <v>0</v>
      </c>
      <c r="F126" s="99">
        <v>0</v>
      </c>
      <c r="G126" s="99">
        <f t="shared" si="20"/>
        <v>0</v>
      </c>
      <c r="H126" s="8">
        <v>0</v>
      </c>
      <c r="I126" s="7">
        <f t="shared" si="21"/>
        <v>0</v>
      </c>
      <c r="J126" s="20">
        <f t="shared" si="22"/>
        <v>0</v>
      </c>
      <c r="K126" s="30"/>
      <c r="L126" s="32"/>
    </row>
    <row r="127" spans="1:12" s="6" customFormat="1" ht="13.9" customHeight="1" x14ac:dyDescent="0.25">
      <c r="A127" s="111">
        <f t="shared" si="17"/>
        <v>1120</v>
      </c>
      <c r="B127" s="95"/>
      <c r="C127" s="98">
        <v>0</v>
      </c>
      <c r="D127" s="99">
        <v>0</v>
      </c>
      <c r="E127" s="99">
        <f t="shared" si="15"/>
        <v>0</v>
      </c>
      <c r="F127" s="99">
        <v>0</v>
      </c>
      <c r="G127" s="99">
        <f t="shared" si="20"/>
        <v>0</v>
      </c>
      <c r="H127" s="8">
        <v>0</v>
      </c>
      <c r="I127" s="7">
        <f t="shared" si="21"/>
        <v>0</v>
      </c>
      <c r="J127" s="20">
        <f t="shared" si="22"/>
        <v>0</v>
      </c>
      <c r="K127" s="30"/>
      <c r="L127" s="32"/>
    </row>
    <row r="128" spans="1:12" s="6" customFormat="1" ht="13.9" customHeight="1" x14ac:dyDescent="0.25">
      <c r="A128" s="111">
        <f t="shared" si="17"/>
        <v>1130</v>
      </c>
      <c r="B128" s="95"/>
      <c r="C128" s="98">
        <v>0</v>
      </c>
      <c r="D128" s="99">
        <v>0</v>
      </c>
      <c r="E128" s="99">
        <f t="shared" si="15"/>
        <v>0</v>
      </c>
      <c r="F128" s="99">
        <v>0</v>
      </c>
      <c r="G128" s="99">
        <f t="shared" si="20"/>
        <v>0</v>
      </c>
      <c r="H128" s="8">
        <v>0</v>
      </c>
      <c r="I128" s="7">
        <f t="shared" si="21"/>
        <v>0</v>
      </c>
      <c r="J128" s="20">
        <f t="shared" si="22"/>
        <v>0</v>
      </c>
      <c r="K128" s="30"/>
      <c r="L128" s="32"/>
    </row>
    <row r="129" spans="1:12" s="6" customFormat="1" ht="13.9" customHeight="1" x14ac:dyDescent="0.25">
      <c r="A129" s="111">
        <f t="shared" si="17"/>
        <v>1140</v>
      </c>
      <c r="B129" s="95"/>
      <c r="C129" s="98">
        <v>0</v>
      </c>
      <c r="D129" s="99">
        <v>0</v>
      </c>
      <c r="E129" s="99">
        <f t="shared" si="15"/>
        <v>0</v>
      </c>
      <c r="F129" s="99">
        <v>0</v>
      </c>
      <c r="G129" s="99">
        <f t="shared" si="20"/>
        <v>0</v>
      </c>
      <c r="H129" s="8">
        <v>0</v>
      </c>
      <c r="I129" s="7">
        <f t="shared" si="21"/>
        <v>0</v>
      </c>
      <c r="J129" s="20">
        <f t="shared" si="22"/>
        <v>0</v>
      </c>
      <c r="K129" s="30"/>
      <c r="L129" s="32"/>
    </row>
    <row r="130" spans="1:12" s="6" customFormat="1" ht="13.9" customHeight="1" x14ac:dyDescent="0.25">
      <c r="A130" s="111">
        <f t="shared" si="17"/>
        <v>1150</v>
      </c>
      <c r="B130" s="95"/>
      <c r="C130" s="98">
        <v>0</v>
      </c>
      <c r="D130" s="99">
        <v>0</v>
      </c>
      <c r="E130" s="99">
        <f t="shared" si="15"/>
        <v>0</v>
      </c>
      <c r="F130" s="99">
        <v>0</v>
      </c>
      <c r="G130" s="99">
        <f t="shared" si="20"/>
        <v>0</v>
      </c>
      <c r="H130" s="8">
        <v>0</v>
      </c>
      <c r="I130" s="7">
        <f t="shared" si="21"/>
        <v>0</v>
      </c>
      <c r="J130" s="20">
        <f t="shared" si="22"/>
        <v>0</v>
      </c>
      <c r="K130" s="30"/>
      <c r="L130" s="32"/>
    </row>
    <row r="131" spans="1:12" s="6" customFormat="1" ht="13.9" customHeight="1" x14ac:dyDescent="0.25">
      <c r="A131" s="111">
        <f t="shared" si="17"/>
        <v>1160</v>
      </c>
      <c r="B131" s="95"/>
      <c r="C131" s="98">
        <v>0</v>
      </c>
      <c r="D131" s="99">
        <v>0</v>
      </c>
      <c r="E131" s="99">
        <f t="shared" si="15"/>
        <v>0</v>
      </c>
      <c r="F131" s="99">
        <v>0</v>
      </c>
      <c r="G131" s="99">
        <f t="shared" si="20"/>
        <v>0</v>
      </c>
      <c r="H131" s="8">
        <v>0</v>
      </c>
      <c r="I131" s="7">
        <f t="shared" si="21"/>
        <v>0</v>
      </c>
      <c r="J131" s="20">
        <f t="shared" si="22"/>
        <v>0</v>
      </c>
      <c r="K131" s="30"/>
      <c r="L131" s="32"/>
    </row>
    <row r="132" spans="1:12" s="6" customFormat="1" ht="13.9" customHeight="1" x14ac:dyDescent="0.25">
      <c r="A132" s="111">
        <f t="shared" si="17"/>
        <v>1170</v>
      </c>
      <c r="B132" s="95"/>
      <c r="C132" s="98">
        <v>0</v>
      </c>
      <c r="D132" s="99">
        <v>0</v>
      </c>
      <c r="E132" s="99">
        <f t="shared" si="15"/>
        <v>0</v>
      </c>
      <c r="F132" s="99">
        <v>0</v>
      </c>
      <c r="G132" s="99">
        <f t="shared" si="20"/>
        <v>0</v>
      </c>
      <c r="H132" s="8">
        <v>0</v>
      </c>
      <c r="I132" s="7">
        <f t="shared" si="21"/>
        <v>0</v>
      </c>
      <c r="J132" s="20">
        <f t="shared" si="22"/>
        <v>0</v>
      </c>
      <c r="K132" s="30"/>
      <c r="L132" s="32"/>
    </row>
    <row r="133" spans="1:12" s="6" customFormat="1" ht="13.9" customHeight="1" x14ac:dyDescent="0.25">
      <c r="A133" s="111">
        <f t="shared" si="17"/>
        <v>1180</v>
      </c>
      <c r="B133" s="95"/>
      <c r="C133" s="98">
        <v>0</v>
      </c>
      <c r="D133" s="99">
        <v>0</v>
      </c>
      <c r="E133" s="99">
        <f t="shared" si="15"/>
        <v>0</v>
      </c>
      <c r="F133" s="99">
        <v>0</v>
      </c>
      <c r="G133" s="99">
        <f t="shared" si="20"/>
        <v>0</v>
      </c>
      <c r="H133" s="8">
        <v>0</v>
      </c>
      <c r="I133" s="7">
        <f t="shared" si="21"/>
        <v>0</v>
      </c>
      <c r="J133" s="20">
        <f t="shared" si="22"/>
        <v>0</v>
      </c>
      <c r="K133" s="30"/>
      <c r="L133" s="32"/>
    </row>
    <row r="134" spans="1:12" s="6" customFormat="1" ht="13.9" customHeight="1" x14ac:dyDescent="0.25">
      <c r="A134" s="111">
        <f t="shared" si="17"/>
        <v>1190</v>
      </c>
      <c r="B134" s="95"/>
      <c r="C134" s="98">
        <v>0</v>
      </c>
      <c r="D134" s="99">
        <v>0</v>
      </c>
      <c r="E134" s="99">
        <f t="shared" si="15"/>
        <v>0</v>
      </c>
      <c r="F134" s="99">
        <v>0</v>
      </c>
      <c r="G134" s="99">
        <f t="shared" si="20"/>
        <v>0</v>
      </c>
      <c r="H134" s="8">
        <v>0</v>
      </c>
      <c r="I134" s="7">
        <f t="shared" si="21"/>
        <v>0</v>
      </c>
      <c r="J134" s="20">
        <f t="shared" si="22"/>
        <v>0</v>
      </c>
      <c r="K134" s="30"/>
      <c r="L134" s="32"/>
    </row>
    <row r="135" spans="1:12" s="6" customFormat="1" ht="13.9" customHeight="1" x14ac:dyDescent="0.25">
      <c r="A135" s="111">
        <f t="shared" si="17"/>
        <v>1200</v>
      </c>
      <c r="B135" s="95"/>
      <c r="C135" s="98">
        <v>0</v>
      </c>
      <c r="D135" s="99">
        <v>0</v>
      </c>
      <c r="E135" s="99">
        <f t="shared" si="15"/>
        <v>0</v>
      </c>
      <c r="F135" s="99">
        <v>0</v>
      </c>
      <c r="G135" s="99">
        <f t="shared" si="20"/>
        <v>0</v>
      </c>
      <c r="H135" s="8">
        <v>0</v>
      </c>
      <c r="I135" s="7">
        <f t="shared" si="21"/>
        <v>0</v>
      </c>
      <c r="J135" s="20">
        <f t="shared" si="22"/>
        <v>0</v>
      </c>
      <c r="K135" s="30"/>
      <c r="L135" s="32"/>
    </row>
    <row r="136" spans="1:12" s="6" customFormat="1" ht="13.9" customHeight="1" x14ac:dyDescent="0.25">
      <c r="A136" s="111">
        <f t="shared" si="17"/>
        <v>1210</v>
      </c>
      <c r="B136" s="95"/>
      <c r="C136" s="98">
        <v>0</v>
      </c>
      <c r="D136" s="99">
        <v>0</v>
      </c>
      <c r="E136" s="99">
        <f t="shared" si="15"/>
        <v>0</v>
      </c>
      <c r="F136" s="99">
        <v>0</v>
      </c>
      <c r="G136" s="99">
        <f t="shared" si="20"/>
        <v>0</v>
      </c>
      <c r="H136" s="8">
        <v>0</v>
      </c>
      <c r="I136" s="7">
        <f t="shared" si="21"/>
        <v>0</v>
      </c>
      <c r="J136" s="20">
        <f t="shared" si="22"/>
        <v>0</v>
      </c>
      <c r="K136" s="30"/>
      <c r="L136" s="32"/>
    </row>
    <row r="137" spans="1:12" s="6" customFormat="1" ht="13.9" customHeight="1" x14ac:dyDescent="0.25">
      <c r="A137" s="111">
        <f t="shared" si="17"/>
        <v>1220</v>
      </c>
      <c r="B137" s="95"/>
      <c r="C137" s="98">
        <v>0</v>
      </c>
      <c r="D137" s="99">
        <v>0</v>
      </c>
      <c r="E137" s="99">
        <f t="shared" si="15"/>
        <v>0</v>
      </c>
      <c r="F137" s="99">
        <v>0</v>
      </c>
      <c r="G137" s="99">
        <f t="shared" si="20"/>
        <v>0</v>
      </c>
      <c r="H137" s="8">
        <v>0</v>
      </c>
      <c r="I137" s="7">
        <f t="shared" si="21"/>
        <v>0</v>
      </c>
      <c r="J137" s="20">
        <f t="shared" si="22"/>
        <v>0</v>
      </c>
      <c r="K137" s="30"/>
      <c r="L137" s="32"/>
    </row>
    <row r="138" spans="1:12" s="6" customFormat="1" ht="13.9" customHeight="1" x14ac:dyDescent="0.25">
      <c r="A138" s="111">
        <f t="shared" si="17"/>
        <v>1230</v>
      </c>
      <c r="B138" s="95"/>
      <c r="C138" s="98">
        <v>0</v>
      </c>
      <c r="D138" s="99">
        <v>0</v>
      </c>
      <c r="E138" s="99">
        <f t="shared" si="15"/>
        <v>0</v>
      </c>
      <c r="F138" s="99">
        <v>0</v>
      </c>
      <c r="G138" s="99">
        <f t="shared" si="20"/>
        <v>0</v>
      </c>
      <c r="H138" s="8">
        <v>0</v>
      </c>
      <c r="I138" s="7">
        <f t="shared" si="21"/>
        <v>0</v>
      </c>
      <c r="J138" s="20">
        <f t="shared" si="22"/>
        <v>0</v>
      </c>
      <c r="K138" s="30"/>
      <c r="L138" s="32"/>
    </row>
    <row r="139" spans="1:12" s="6" customFormat="1" ht="13.9" customHeight="1" x14ac:dyDescent="0.25">
      <c r="A139" s="111">
        <f t="shared" si="17"/>
        <v>1240</v>
      </c>
      <c r="B139" s="95"/>
      <c r="C139" s="98">
        <v>0</v>
      </c>
      <c r="D139" s="99">
        <v>0</v>
      </c>
      <c r="E139" s="99">
        <f t="shared" si="15"/>
        <v>0</v>
      </c>
      <c r="F139" s="99">
        <v>0</v>
      </c>
      <c r="G139" s="99">
        <f t="shared" si="20"/>
        <v>0</v>
      </c>
      <c r="H139" s="8">
        <v>0</v>
      </c>
      <c r="I139" s="7">
        <f t="shared" si="21"/>
        <v>0</v>
      </c>
      <c r="J139" s="20">
        <f t="shared" si="22"/>
        <v>0</v>
      </c>
      <c r="K139" s="30"/>
      <c r="L139" s="32"/>
    </row>
    <row r="140" spans="1:12" s="6" customFormat="1" ht="13.9" customHeight="1" x14ac:dyDescent="0.25">
      <c r="A140" s="111">
        <f t="shared" si="17"/>
        <v>1250</v>
      </c>
      <c r="B140" s="95"/>
      <c r="C140" s="98">
        <v>0</v>
      </c>
      <c r="D140" s="99">
        <v>0</v>
      </c>
      <c r="E140" s="99">
        <f t="shared" si="15"/>
        <v>0</v>
      </c>
      <c r="F140" s="99">
        <v>0</v>
      </c>
      <c r="G140" s="99">
        <f t="shared" si="20"/>
        <v>0</v>
      </c>
      <c r="H140" s="8">
        <v>0</v>
      </c>
      <c r="I140" s="7">
        <f t="shared" si="21"/>
        <v>0</v>
      </c>
      <c r="J140" s="20">
        <f t="shared" si="22"/>
        <v>0</v>
      </c>
      <c r="K140" s="30"/>
      <c r="L140" s="32"/>
    </row>
    <row r="141" spans="1:12" s="6" customFormat="1" ht="13.9" customHeight="1" x14ac:dyDescent="0.25">
      <c r="A141" s="111">
        <f t="shared" si="17"/>
        <v>1260</v>
      </c>
      <c r="B141" s="95"/>
      <c r="C141" s="98">
        <v>0</v>
      </c>
      <c r="D141" s="99">
        <v>0</v>
      </c>
      <c r="E141" s="99">
        <f t="shared" si="15"/>
        <v>0</v>
      </c>
      <c r="F141" s="99">
        <v>0</v>
      </c>
      <c r="G141" s="99">
        <f t="shared" si="20"/>
        <v>0</v>
      </c>
      <c r="H141" s="8">
        <v>0</v>
      </c>
      <c r="I141" s="7">
        <f t="shared" si="21"/>
        <v>0</v>
      </c>
      <c r="J141" s="20">
        <f t="shared" si="22"/>
        <v>0</v>
      </c>
      <c r="K141" s="30"/>
      <c r="L141" s="32"/>
    </row>
    <row r="142" spans="1:12" s="6" customFormat="1" ht="13.9" customHeight="1" x14ac:dyDescent="0.25">
      <c r="A142" s="111">
        <f t="shared" si="17"/>
        <v>1270</v>
      </c>
      <c r="B142" s="95"/>
      <c r="C142" s="98">
        <v>0</v>
      </c>
      <c r="D142" s="99">
        <v>0</v>
      </c>
      <c r="E142" s="99">
        <f t="shared" si="15"/>
        <v>0</v>
      </c>
      <c r="F142" s="99">
        <v>0</v>
      </c>
      <c r="G142" s="99">
        <f t="shared" si="20"/>
        <v>0</v>
      </c>
      <c r="H142" s="8">
        <v>0</v>
      </c>
      <c r="I142" s="7">
        <f t="shared" si="21"/>
        <v>0</v>
      </c>
      <c r="J142" s="20">
        <f t="shared" si="22"/>
        <v>0</v>
      </c>
      <c r="K142" s="30"/>
      <c r="L142" s="32"/>
    </row>
    <row r="143" spans="1:12" s="6" customFormat="1" ht="13.9" customHeight="1" x14ac:dyDescent="0.25">
      <c r="A143" s="111">
        <f t="shared" si="17"/>
        <v>1280</v>
      </c>
      <c r="B143" s="95"/>
      <c r="C143" s="98">
        <v>0</v>
      </c>
      <c r="D143" s="99">
        <v>0</v>
      </c>
      <c r="E143" s="99">
        <f t="shared" si="15"/>
        <v>0</v>
      </c>
      <c r="F143" s="99">
        <v>0</v>
      </c>
      <c r="G143" s="99">
        <f t="shared" si="20"/>
        <v>0</v>
      </c>
      <c r="H143" s="8">
        <v>0</v>
      </c>
      <c r="I143" s="7">
        <f t="shared" si="21"/>
        <v>0</v>
      </c>
      <c r="J143" s="20">
        <f t="shared" si="22"/>
        <v>0</v>
      </c>
      <c r="K143" s="30"/>
      <c r="L143" s="32"/>
    </row>
    <row r="144" spans="1:12" s="6" customFormat="1" ht="13.9" customHeight="1" x14ac:dyDescent="0.25">
      <c r="A144" s="111">
        <f t="shared" si="17"/>
        <v>1290</v>
      </c>
      <c r="B144" s="95"/>
      <c r="C144" s="98">
        <v>0</v>
      </c>
      <c r="D144" s="99">
        <v>0</v>
      </c>
      <c r="E144" s="99">
        <f t="shared" si="15"/>
        <v>0</v>
      </c>
      <c r="F144" s="99">
        <v>0</v>
      </c>
      <c r="G144" s="99">
        <f t="shared" si="20"/>
        <v>0</v>
      </c>
      <c r="H144" s="8">
        <v>0</v>
      </c>
      <c r="I144" s="7">
        <f t="shared" si="21"/>
        <v>0</v>
      </c>
      <c r="J144" s="20">
        <f t="shared" si="22"/>
        <v>0</v>
      </c>
      <c r="K144" s="30"/>
      <c r="L144" s="32"/>
    </row>
    <row r="145" spans="1:12" s="6" customFormat="1" ht="13.9" customHeight="1" x14ac:dyDescent="0.25">
      <c r="A145" s="111">
        <f t="shared" si="17"/>
        <v>1300</v>
      </c>
      <c r="B145" s="95"/>
      <c r="C145" s="98">
        <v>0</v>
      </c>
      <c r="D145" s="99">
        <v>0</v>
      </c>
      <c r="E145" s="99">
        <f t="shared" ref="E145:E208" si="23">(C145*H145)-D145-F145</f>
        <v>0</v>
      </c>
      <c r="F145" s="99">
        <v>0</v>
      </c>
      <c r="G145" s="99">
        <f t="shared" si="20"/>
        <v>0</v>
      </c>
      <c r="H145" s="8">
        <v>0</v>
      </c>
      <c r="I145" s="7">
        <f t="shared" si="21"/>
        <v>0</v>
      </c>
      <c r="J145" s="20">
        <f t="shared" si="22"/>
        <v>0</v>
      </c>
      <c r="K145" s="30"/>
      <c r="L145" s="32"/>
    </row>
    <row r="146" spans="1:12" s="6" customFormat="1" ht="13.9" customHeight="1" x14ac:dyDescent="0.25">
      <c r="A146" s="111">
        <f t="shared" ref="A146:A209" si="24">A145+10</f>
        <v>1310</v>
      </c>
      <c r="B146" s="95"/>
      <c r="C146" s="98">
        <v>0</v>
      </c>
      <c r="D146" s="99">
        <v>0</v>
      </c>
      <c r="E146" s="99">
        <f t="shared" si="23"/>
        <v>0</v>
      </c>
      <c r="F146" s="99">
        <v>0</v>
      </c>
      <c r="G146" s="99">
        <f t="shared" si="20"/>
        <v>0</v>
      </c>
      <c r="H146" s="8">
        <v>0</v>
      </c>
      <c r="I146" s="7">
        <f t="shared" si="21"/>
        <v>0</v>
      </c>
      <c r="J146" s="20">
        <f t="shared" si="22"/>
        <v>0</v>
      </c>
      <c r="K146" s="30"/>
      <c r="L146" s="32"/>
    </row>
    <row r="147" spans="1:12" s="6" customFormat="1" ht="13.9" customHeight="1" x14ac:dyDescent="0.25">
      <c r="A147" s="111">
        <f t="shared" si="24"/>
        <v>1320</v>
      </c>
      <c r="B147" s="95"/>
      <c r="C147" s="98">
        <v>0</v>
      </c>
      <c r="D147" s="99">
        <v>0</v>
      </c>
      <c r="E147" s="99">
        <f t="shared" si="23"/>
        <v>0</v>
      </c>
      <c r="F147" s="99">
        <v>0</v>
      </c>
      <c r="G147" s="99">
        <f t="shared" si="20"/>
        <v>0</v>
      </c>
      <c r="H147" s="8">
        <v>0</v>
      </c>
      <c r="I147" s="7">
        <f t="shared" si="21"/>
        <v>0</v>
      </c>
      <c r="J147" s="20">
        <f t="shared" si="22"/>
        <v>0</v>
      </c>
      <c r="K147" s="30"/>
      <c r="L147" s="32"/>
    </row>
    <row r="148" spans="1:12" s="6" customFormat="1" ht="13.9" customHeight="1" x14ac:dyDescent="0.25">
      <c r="A148" s="111">
        <f t="shared" si="24"/>
        <v>1330</v>
      </c>
      <c r="B148" s="95"/>
      <c r="C148" s="98">
        <v>0</v>
      </c>
      <c r="D148" s="99">
        <v>0</v>
      </c>
      <c r="E148" s="99">
        <f t="shared" si="23"/>
        <v>0</v>
      </c>
      <c r="F148" s="99">
        <v>0</v>
      </c>
      <c r="G148" s="99">
        <f t="shared" si="20"/>
        <v>0</v>
      </c>
      <c r="H148" s="8">
        <v>0</v>
      </c>
      <c r="I148" s="7">
        <f t="shared" si="21"/>
        <v>0</v>
      </c>
      <c r="J148" s="20">
        <f t="shared" si="22"/>
        <v>0</v>
      </c>
      <c r="K148" s="30"/>
      <c r="L148" s="32"/>
    </row>
    <row r="149" spans="1:12" s="6" customFormat="1" ht="13.9" customHeight="1" x14ac:dyDescent="0.25">
      <c r="A149" s="111">
        <f t="shared" si="24"/>
        <v>1340</v>
      </c>
      <c r="B149" s="95"/>
      <c r="C149" s="98">
        <v>0</v>
      </c>
      <c r="D149" s="99">
        <v>0</v>
      </c>
      <c r="E149" s="99">
        <f t="shared" si="23"/>
        <v>0</v>
      </c>
      <c r="F149" s="99">
        <v>0</v>
      </c>
      <c r="G149" s="99">
        <f t="shared" si="20"/>
        <v>0</v>
      </c>
      <c r="H149" s="8">
        <v>0</v>
      </c>
      <c r="I149" s="7">
        <f t="shared" si="21"/>
        <v>0</v>
      </c>
      <c r="J149" s="20">
        <f t="shared" si="22"/>
        <v>0</v>
      </c>
      <c r="K149" s="30"/>
      <c r="L149" s="32"/>
    </row>
    <row r="150" spans="1:12" s="6" customFormat="1" ht="13.9" customHeight="1" x14ac:dyDescent="0.25">
      <c r="A150" s="111">
        <f t="shared" si="24"/>
        <v>1350</v>
      </c>
      <c r="B150" s="95"/>
      <c r="C150" s="98">
        <v>0</v>
      </c>
      <c r="D150" s="99">
        <v>0</v>
      </c>
      <c r="E150" s="99">
        <f t="shared" si="23"/>
        <v>0</v>
      </c>
      <c r="F150" s="99">
        <v>0</v>
      </c>
      <c r="G150" s="99">
        <f t="shared" si="20"/>
        <v>0</v>
      </c>
      <c r="H150" s="8">
        <v>0</v>
      </c>
      <c r="I150" s="7">
        <f t="shared" si="21"/>
        <v>0</v>
      </c>
      <c r="J150" s="20">
        <f t="shared" si="22"/>
        <v>0</v>
      </c>
      <c r="K150" s="30"/>
      <c r="L150" s="32"/>
    </row>
    <row r="151" spans="1:12" s="6" customFormat="1" ht="13.9" customHeight="1" x14ac:dyDescent="0.25">
      <c r="A151" s="111">
        <f t="shared" si="24"/>
        <v>1360</v>
      </c>
      <c r="B151" s="95"/>
      <c r="C151" s="98">
        <v>0</v>
      </c>
      <c r="D151" s="99">
        <v>0</v>
      </c>
      <c r="E151" s="99">
        <f t="shared" si="23"/>
        <v>0</v>
      </c>
      <c r="F151" s="99">
        <v>0</v>
      </c>
      <c r="G151" s="99">
        <f t="shared" si="20"/>
        <v>0</v>
      </c>
      <c r="H151" s="8">
        <v>0</v>
      </c>
      <c r="I151" s="7">
        <f t="shared" si="21"/>
        <v>0</v>
      </c>
      <c r="J151" s="20">
        <f t="shared" si="22"/>
        <v>0</v>
      </c>
      <c r="K151" s="30"/>
      <c r="L151" s="32"/>
    </row>
    <row r="152" spans="1:12" s="6" customFormat="1" ht="13.9" customHeight="1" x14ac:dyDescent="0.25">
      <c r="A152" s="111">
        <f t="shared" si="24"/>
        <v>1370</v>
      </c>
      <c r="B152" s="95"/>
      <c r="C152" s="98">
        <v>0</v>
      </c>
      <c r="D152" s="99">
        <v>0</v>
      </c>
      <c r="E152" s="99">
        <f t="shared" si="23"/>
        <v>0</v>
      </c>
      <c r="F152" s="99">
        <v>0</v>
      </c>
      <c r="G152" s="99">
        <f t="shared" si="20"/>
        <v>0</v>
      </c>
      <c r="H152" s="8">
        <v>0</v>
      </c>
      <c r="I152" s="7">
        <f t="shared" si="21"/>
        <v>0</v>
      </c>
      <c r="J152" s="20">
        <f t="shared" si="22"/>
        <v>0</v>
      </c>
      <c r="K152" s="30"/>
      <c r="L152" s="32"/>
    </row>
    <row r="153" spans="1:12" s="6" customFormat="1" ht="13.9" customHeight="1" x14ac:dyDescent="0.25">
      <c r="A153" s="111">
        <f t="shared" si="24"/>
        <v>1380</v>
      </c>
      <c r="B153" s="95"/>
      <c r="C153" s="98">
        <v>0</v>
      </c>
      <c r="D153" s="99">
        <v>0</v>
      </c>
      <c r="E153" s="99">
        <f t="shared" si="23"/>
        <v>0</v>
      </c>
      <c r="F153" s="99">
        <v>0</v>
      </c>
      <c r="G153" s="99">
        <f t="shared" si="20"/>
        <v>0</v>
      </c>
      <c r="H153" s="8">
        <v>0</v>
      </c>
      <c r="I153" s="7">
        <f t="shared" si="21"/>
        <v>0</v>
      </c>
      <c r="J153" s="20">
        <f t="shared" si="22"/>
        <v>0</v>
      </c>
      <c r="K153" s="30"/>
      <c r="L153" s="32"/>
    </row>
    <row r="154" spans="1:12" s="6" customFormat="1" ht="13.9" customHeight="1" x14ac:dyDescent="0.25">
      <c r="A154" s="111">
        <f t="shared" si="24"/>
        <v>1390</v>
      </c>
      <c r="B154" s="95"/>
      <c r="C154" s="98">
        <v>0</v>
      </c>
      <c r="D154" s="99">
        <v>0</v>
      </c>
      <c r="E154" s="99">
        <f t="shared" si="23"/>
        <v>0</v>
      </c>
      <c r="F154" s="99">
        <v>0</v>
      </c>
      <c r="G154" s="99">
        <f t="shared" si="20"/>
        <v>0</v>
      </c>
      <c r="H154" s="8">
        <v>0</v>
      </c>
      <c r="I154" s="7">
        <f t="shared" si="21"/>
        <v>0</v>
      </c>
      <c r="J154" s="20">
        <f t="shared" si="22"/>
        <v>0</v>
      </c>
      <c r="K154" s="30"/>
      <c r="L154" s="32"/>
    </row>
    <row r="155" spans="1:12" s="6" customFormat="1" ht="13.9" customHeight="1" x14ac:dyDescent="0.25">
      <c r="A155" s="111">
        <f t="shared" si="24"/>
        <v>1400</v>
      </c>
      <c r="B155" s="95"/>
      <c r="C155" s="98">
        <v>0</v>
      </c>
      <c r="D155" s="99">
        <v>0</v>
      </c>
      <c r="E155" s="99">
        <f t="shared" si="23"/>
        <v>0</v>
      </c>
      <c r="F155" s="99">
        <v>0</v>
      </c>
      <c r="G155" s="99">
        <f t="shared" si="20"/>
        <v>0</v>
      </c>
      <c r="H155" s="8">
        <v>0</v>
      </c>
      <c r="I155" s="7">
        <f t="shared" si="21"/>
        <v>0</v>
      </c>
      <c r="J155" s="20">
        <f t="shared" si="22"/>
        <v>0</v>
      </c>
      <c r="K155" s="30"/>
      <c r="L155" s="32"/>
    </row>
    <row r="156" spans="1:12" s="6" customFormat="1" ht="13.9" customHeight="1" x14ac:dyDescent="0.25">
      <c r="A156" s="111">
        <f t="shared" si="24"/>
        <v>1410</v>
      </c>
      <c r="B156" s="95"/>
      <c r="C156" s="98">
        <v>0</v>
      </c>
      <c r="D156" s="99">
        <v>0</v>
      </c>
      <c r="E156" s="99">
        <f t="shared" si="23"/>
        <v>0</v>
      </c>
      <c r="F156" s="99">
        <v>0</v>
      </c>
      <c r="G156" s="99">
        <f t="shared" si="20"/>
        <v>0</v>
      </c>
      <c r="H156" s="8">
        <v>0</v>
      </c>
      <c r="I156" s="7">
        <f t="shared" si="21"/>
        <v>0</v>
      </c>
      <c r="J156" s="20">
        <f t="shared" si="22"/>
        <v>0</v>
      </c>
      <c r="K156" s="30"/>
      <c r="L156" s="32"/>
    </row>
    <row r="157" spans="1:12" s="6" customFormat="1" ht="13.9" customHeight="1" x14ac:dyDescent="0.25">
      <c r="A157" s="111">
        <f t="shared" si="24"/>
        <v>1420</v>
      </c>
      <c r="B157" s="95"/>
      <c r="C157" s="98">
        <v>0</v>
      </c>
      <c r="D157" s="99">
        <v>0</v>
      </c>
      <c r="E157" s="99">
        <f t="shared" si="23"/>
        <v>0</v>
      </c>
      <c r="F157" s="99">
        <v>0</v>
      </c>
      <c r="G157" s="99">
        <f t="shared" si="20"/>
        <v>0</v>
      </c>
      <c r="H157" s="8">
        <v>0</v>
      </c>
      <c r="I157" s="7">
        <f t="shared" si="21"/>
        <v>0</v>
      </c>
      <c r="J157" s="20">
        <f t="shared" si="22"/>
        <v>0</v>
      </c>
      <c r="K157" s="30"/>
      <c r="L157" s="32"/>
    </row>
    <row r="158" spans="1:12" s="6" customFormat="1" ht="13.9" customHeight="1" x14ac:dyDescent="0.25">
      <c r="A158" s="111">
        <f t="shared" si="24"/>
        <v>1430</v>
      </c>
      <c r="B158" s="95"/>
      <c r="C158" s="98">
        <v>0</v>
      </c>
      <c r="D158" s="99">
        <v>0</v>
      </c>
      <c r="E158" s="99">
        <f t="shared" si="23"/>
        <v>0</v>
      </c>
      <c r="F158" s="99">
        <v>0</v>
      </c>
      <c r="G158" s="99">
        <f t="shared" si="20"/>
        <v>0</v>
      </c>
      <c r="H158" s="8">
        <v>0</v>
      </c>
      <c r="I158" s="7">
        <f t="shared" si="21"/>
        <v>0</v>
      </c>
      <c r="J158" s="20">
        <f t="shared" si="22"/>
        <v>0</v>
      </c>
      <c r="K158" s="30"/>
      <c r="L158" s="32"/>
    </row>
    <row r="159" spans="1:12" s="6" customFormat="1" ht="13.9" customHeight="1" x14ac:dyDescent="0.25">
      <c r="A159" s="111">
        <f t="shared" si="24"/>
        <v>1440</v>
      </c>
      <c r="B159" s="95"/>
      <c r="C159" s="98">
        <v>0</v>
      </c>
      <c r="D159" s="99">
        <v>0</v>
      </c>
      <c r="E159" s="99">
        <f t="shared" si="23"/>
        <v>0</v>
      </c>
      <c r="F159" s="99">
        <v>0</v>
      </c>
      <c r="G159" s="99">
        <f t="shared" ref="G159:G197" si="25">D159+E159+F159</f>
        <v>0</v>
      </c>
      <c r="H159" s="8">
        <v>0</v>
      </c>
      <c r="I159" s="7">
        <f t="shared" ref="I159:I197" si="26">C159-G159</f>
        <v>0</v>
      </c>
      <c r="J159" s="20">
        <f t="shared" ref="J159:J197" si="27">G159*$J$14</f>
        <v>0</v>
      </c>
      <c r="K159" s="30"/>
      <c r="L159" s="32"/>
    </row>
    <row r="160" spans="1:12" s="6" customFormat="1" ht="13.9" customHeight="1" x14ac:dyDescent="0.25">
      <c r="A160" s="111">
        <f t="shared" si="24"/>
        <v>1450</v>
      </c>
      <c r="B160" s="95"/>
      <c r="C160" s="98">
        <v>0</v>
      </c>
      <c r="D160" s="99">
        <v>0</v>
      </c>
      <c r="E160" s="99">
        <f t="shared" si="23"/>
        <v>0</v>
      </c>
      <c r="F160" s="99">
        <v>0</v>
      </c>
      <c r="G160" s="99">
        <f t="shared" si="25"/>
        <v>0</v>
      </c>
      <c r="H160" s="8">
        <v>0</v>
      </c>
      <c r="I160" s="7">
        <f t="shared" si="26"/>
        <v>0</v>
      </c>
      <c r="J160" s="20">
        <f t="shared" si="27"/>
        <v>0</v>
      </c>
      <c r="K160" s="30"/>
      <c r="L160" s="32"/>
    </row>
    <row r="161" spans="1:12" s="6" customFormat="1" ht="13.9" customHeight="1" x14ac:dyDescent="0.25">
      <c r="A161" s="111">
        <f t="shared" si="24"/>
        <v>1460</v>
      </c>
      <c r="B161" s="95"/>
      <c r="C161" s="98">
        <v>0</v>
      </c>
      <c r="D161" s="99">
        <v>0</v>
      </c>
      <c r="E161" s="99">
        <f t="shared" si="23"/>
        <v>0</v>
      </c>
      <c r="F161" s="99">
        <v>0</v>
      </c>
      <c r="G161" s="99">
        <f t="shared" si="25"/>
        <v>0</v>
      </c>
      <c r="H161" s="8">
        <v>0</v>
      </c>
      <c r="I161" s="7">
        <f t="shared" si="26"/>
        <v>0</v>
      </c>
      <c r="J161" s="20">
        <f t="shared" si="27"/>
        <v>0</v>
      </c>
      <c r="K161" s="30"/>
      <c r="L161" s="32"/>
    </row>
    <row r="162" spans="1:12" s="6" customFormat="1" ht="13.9" customHeight="1" x14ac:dyDescent="0.25">
      <c r="A162" s="111">
        <f t="shared" si="24"/>
        <v>1470</v>
      </c>
      <c r="B162" s="95"/>
      <c r="C162" s="98">
        <v>0</v>
      </c>
      <c r="D162" s="99">
        <v>0</v>
      </c>
      <c r="E162" s="99">
        <f t="shared" si="23"/>
        <v>0</v>
      </c>
      <c r="F162" s="99">
        <v>0</v>
      </c>
      <c r="G162" s="99">
        <f t="shared" si="25"/>
        <v>0</v>
      </c>
      <c r="H162" s="8">
        <v>0</v>
      </c>
      <c r="I162" s="7">
        <f t="shared" si="26"/>
        <v>0</v>
      </c>
      <c r="J162" s="20">
        <f t="shared" si="27"/>
        <v>0</v>
      </c>
      <c r="K162" s="30"/>
      <c r="L162" s="32"/>
    </row>
    <row r="163" spans="1:12" s="6" customFormat="1" ht="13.9" customHeight="1" x14ac:dyDescent="0.25">
      <c r="A163" s="111">
        <f t="shared" si="24"/>
        <v>1480</v>
      </c>
      <c r="B163" s="95"/>
      <c r="C163" s="98">
        <v>0</v>
      </c>
      <c r="D163" s="99">
        <v>0</v>
      </c>
      <c r="E163" s="99">
        <f t="shared" si="23"/>
        <v>0</v>
      </c>
      <c r="F163" s="99">
        <v>0</v>
      </c>
      <c r="G163" s="99">
        <f t="shared" si="25"/>
        <v>0</v>
      </c>
      <c r="H163" s="8">
        <v>0</v>
      </c>
      <c r="I163" s="7">
        <f t="shared" si="26"/>
        <v>0</v>
      </c>
      <c r="J163" s="20">
        <f t="shared" si="27"/>
        <v>0</v>
      </c>
      <c r="K163" s="30"/>
      <c r="L163" s="32"/>
    </row>
    <row r="164" spans="1:12" s="6" customFormat="1" ht="13.9" customHeight="1" x14ac:dyDescent="0.25">
      <c r="A164" s="111">
        <f t="shared" si="24"/>
        <v>1490</v>
      </c>
      <c r="B164" s="95"/>
      <c r="C164" s="98">
        <v>0</v>
      </c>
      <c r="D164" s="99">
        <v>0</v>
      </c>
      <c r="E164" s="99">
        <f t="shared" si="23"/>
        <v>0</v>
      </c>
      <c r="F164" s="99">
        <v>0</v>
      </c>
      <c r="G164" s="99">
        <f t="shared" si="25"/>
        <v>0</v>
      </c>
      <c r="H164" s="8">
        <v>0</v>
      </c>
      <c r="I164" s="7">
        <f t="shared" si="26"/>
        <v>0</v>
      </c>
      <c r="J164" s="20">
        <f t="shared" si="27"/>
        <v>0</v>
      </c>
      <c r="K164" s="30"/>
      <c r="L164" s="32"/>
    </row>
    <row r="165" spans="1:12" s="6" customFormat="1" ht="13.9" customHeight="1" x14ac:dyDescent="0.25">
      <c r="A165" s="111">
        <f t="shared" si="24"/>
        <v>1500</v>
      </c>
      <c r="B165" s="95"/>
      <c r="C165" s="98">
        <v>0</v>
      </c>
      <c r="D165" s="99">
        <v>0</v>
      </c>
      <c r="E165" s="99">
        <f t="shared" si="23"/>
        <v>0</v>
      </c>
      <c r="F165" s="99">
        <v>0</v>
      </c>
      <c r="G165" s="99">
        <f t="shared" si="25"/>
        <v>0</v>
      </c>
      <c r="H165" s="8">
        <v>0</v>
      </c>
      <c r="I165" s="7">
        <f t="shared" si="26"/>
        <v>0</v>
      </c>
      <c r="J165" s="20">
        <f t="shared" si="27"/>
        <v>0</v>
      </c>
      <c r="K165" s="30"/>
      <c r="L165" s="32"/>
    </row>
    <row r="166" spans="1:12" s="6" customFormat="1" ht="13.9" customHeight="1" x14ac:dyDescent="0.25">
      <c r="A166" s="111">
        <f t="shared" si="24"/>
        <v>1510</v>
      </c>
      <c r="B166" s="95"/>
      <c r="C166" s="98">
        <v>0</v>
      </c>
      <c r="D166" s="99">
        <v>0</v>
      </c>
      <c r="E166" s="99">
        <f t="shared" si="23"/>
        <v>0</v>
      </c>
      <c r="F166" s="99">
        <v>0</v>
      </c>
      <c r="G166" s="99">
        <f t="shared" si="25"/>
        <v>0</v>
      </c>
      <c r="H166" s="8">
        <v>0</v>
      </c>
      <c r="I166" s="7">
        <f t="shared" si="26"/>
        <v>0</v>
      </c>
      <c r="J166" s="20">
        <f t="shared" si="27"/>
        <v>0</v>
      </c>
      <c r="K166" s="30"/>
      <c r="L166" s="32"/>
    </row>
    <row r="167" spans="1:12" s="6" customFormat="1" ht="13.9" customHeight="1" x14ac:dyDescent="0.25">
      <c r="A167" s="111">
        <f t="shared" si="24"/>
        <v>1520</v>
      </c>
      <c r="B167" s="95"/>
      <c r="C167" s="98">
        <v>0</v>
      </c>
      <c r="D167" s="99">
        <v>0</v>
      </c>
      <c r="E167" s="99">
        <f t="shared" si="23"/>
        <v>0</v>
      </c>
      <c r="F167" s="99">
        <v>0</v>
      </c>
      <c r="G167" s="99">
        <f t="shared" si="25"/>
        <v>0</v>
      </c>
      <c r="H167" s="8">
        <v>0</v>
      </c>
      <c r="I167" s="7">
        <f t="shared" si="26"/>
        <v>0</v>
      </c>
      <c r="J167" s="20">
        <f t="shared" si="27"/>
        <v>0</v>
      </c>
      <c r="K167" s="30"/>
      <c r="L167" s="32"/>
    </row>
    <row r="168" spans="1:12" s="6" customFormat="1" ht="13.9" customHeight="1" x14ac:dyDescent="0.25">
      <c r="A168" s="111">
        <f t="shared" si="24"/>
        <v>1530</v>
      </c>
      <c r="B168" s="95"/>
      <c r="C168" s="98">
        <v>0</v>
      </c>
      <c r="D168" s="99">
        <v>0</v>
      </c>
      <c r="E168" s="99">
        <f t="shared" si="23"/>
        <v>0</v>
      </c>
      <c r="F168" s="99">
        <v>0</v>
      </c>
      <c r="G168" s="99">
        <f t="shared" si="25"/>
        <v>0</v>
      </c>
      <c r="H168" s="8">
        <v>0</v>
      </c>
      <c r="I168" s="7">
        <f t="shared" si="26"/>
        <v>0</v>
      </c>
      <c r="J168" s="20">
        <f t="shared" si="27"/>
        <v>0</v>
      </c>
      <c r="K168" s="30"/>
      <c r="L168" s="32"/>
    </row>
    <row r="169" spans="1:12" s="6" customFormat="1" ht="13.9" customHeight="1" x14ac:dyDescent="0.25">
      <c r="A169" s="111">
        <f t="shared" si="24"/>
        <v>1540</v>
      </c>
      <c r="B169" s="95"/>
      <c r="C169" s="98">
        <v>0</v>
      </c>
      <c r="D169" s="99">
        <v>0</v>
      </c>
      <c r="E169" s="99">
        <f t="shared" si="23"/>
        <v>0</v>
      </c>
      <c r="F169" s="99">
        <v>0</v>
      </c>
      <c r="G169" s="99">
        <f t="shared" si="25"/>
        <v>0</v>
      </c>
      <c r="H169" s="8">
        <v>0</v>
      </c>
      <c r="I169" s="7">
        <f t="shared" si="26"/>
        <v>0</v>
      </c>
      <c r="J169" s="20">
        <f t="shared" si="27"/>
        <v>0</v>
      </c>
      <c r="K169" s="30"/>
      <c r="L169" s="32"/>
    </row>
    <row r="170" spans="1:12" s="6" customFormat="1" ht="13.9" customHeight="1" x14ac:dyDescent="0.25">
      <c r="A170" s="111">
        <f t="shared" si="24"/>
        <v>1550</v>
      </c>
      <c r="B170" s="95"/>
      <c r="C170" s="98">
        <v>0</v>
      </c>
      <c r="D170" s="99">
        <v>0</v>
      </c>
      <c r="E170" s="99">
        <f t="shared" si="23"/>
        <v>0</v>
      </c>
      <c r="F170" s="99">
        <v>0</v>
      </c>
      <c r="G170" s="99">
        <f t="shared" si="25"/>
        <v>0</v>
      </c>
      <c r="H170" s="8">
        <v>0</v>
      </c>
      <c r="I170" s="7">
        <f t="shared" si="26"/>
        <v>0</v>
      </c>
      <c r="J170" s="20">
        <f t="shared" si="27"/>
        <v>0</v>
      </c>
      <c r="K170" s="30"/>
      <c r="L170" s="32"/>
    </row>
    <row r="171" spans="1:12" s="6" customFormat="1" ht="13.9" customHeight="1" x14ac:dyDescent="0.25">
      <c r="A171" s="111">
        <f t="shared" si="24"/>
        <v>1560</v>
      </c>
      <c r="B171" s="95"/>
      <c r="C171" s="98">
        <v>0</v>
      </c>
      <c r="D171" s="99">
        <v>0</v>
      </c>
      <c r="E171" s="99">
        <f t="shared" si="23"/>
        <v>0</v>
      </c>
      <c r="F171" s="99">
        <v>0</v>
      </c>
      <c r="G171" s="99">
        <f t="shared" si="25"/>
        <v>0</v>
      </c>
      <c r="H171" s="8">
        <v>0</v>
      </c>
      <c r="I171" s="7">
        <f t="shared" si="26"/>
        <v>0</v>
      </c>
      <c r="J171" s="20">
        <f t="shared" si="27"/>
        <v>0</v>
      </c>
      <c r="K171" s="30"/>
      <c r="L171" s="32"/>
    </row>
    <row r="172" spans="1:12" s="6" customFormat="1" ht="13.9" customHeight="1" x14ac:dyDescent="0.25">
      <c r="A172" s="111">
        <f t="shared" si="24"/>
        <v>1570</v>
      </c>
      <c r="B172" s="95"/>
      <c r="C172" s="98">
        <v>0</v>
      </c>
      <c r="D172" s="99">
        <v>0</v>
      </c>
      <c r="E172" s="99">
        <f t="shared" si="23"/>
        <v>0</v>
      </c>
      <c r="F172" s="99">
        <v>0</v>
      </c>
      <c r="G172" s="99">
        <f t="shared" si="25"/>
        <v>0</v>
      </c>
      <c r="H172" s="8">
        <v>0</v>
      </c>
      <c r="I172" s="7">
        <f t="shared" si="26"/>
        <v>0</v>
      </c>
      <c r="J172" s="20">
        <f t="shared" si="27"/>
        <v>0</v>
      </c>
      <c r="K172" s="30"/>
      <c r="L172" s="32"/>
    </row>
    <row r="173" spans="1:12" s="6" customFormat="1" ht="13.9" customHeight="1" x14ac:dyDescent="0.25">
      <c r="A173" s="111">
        <f t="shared" si="24"/>
        <v>1580</v>
      </c>
      <c r="B173" s="95"/>
      <c r="C173" s="98">
        <v>0</v>
      </c>
      <c r="D173" s="99">
        <v>0</v>
      </c>
      <c r="E173" s="99">
        <f t="shared" si="23"/>
        <v>0</v>
      </c>
      <c r="F173" s="99">
        <v>0</v>
      </c>
      <c r="G173" s="99">
        <f t="shared" si="25"/>
        <v>0</v>
      </c>
      <c r="H173" s="8">
        <v>0</v>
      </c>
      <c r="I173" s="7">
        <f t="shared" si="26"/>
        <v>0</v>
      </c>
      <c r="J173" s="20">
        <f t="shared" si="27"/>
        <v>0</v>
      </c>
      <c r="K173" s="30"/>
      <c r="L173" s="32"/>
    </row>
    <row r="174" spans="1:12" s="6" customFormat="1" ht="13.9" customHeight="1" x14ac:dyDescent="0.25">
      <c r="A174" s="111">
        <f t="shared" si="24"/>
        <v>1590</v>
      </c>
      <c r="B174" s="95"/>
      <c r="C174" s="98">
        <v>0</v>
      </c>
      <c r="D174" s="99">
        <v>0</v>
      </c>
      <c r="E174" s="99">
        <f t="shared" si="23"/>
        <v>0</v>
      </c>
      <c r="F174" s="99">
        <v>0</v>
      </c>
      <c r="G174" s="99">
        <f t="shared" si="25"/>
        <v>0</v>
      </c>
      <c r="H174" s="8">
        <v>0</v>
      </c>
      <c r="I174" s="7">
        <f t="shared" si="26"/>
        <v>0</v>
      </c>
      <c r="J174" s="20">
        <f t="shared" si="27"/>
        <v>0</v>
      </c>
      <c r="K174" s="30"/>
      <c r="L174" s="32"/>
    </row>
    <row r="175" spans="1:12" s="6" customFormat="1" ht="13.9" customHeight="1" x14ac:dyDescent="0.25">
      <c r="A175" s="111">
        <f t="shared" si="24"/>
        <v>1600</v>
      </c>
      <c r="B175" s="100"/>
      <c r="C175" s="101">
        <v>0</v>
      </c>
      <c r="D175" s="102">
        <v>0</v>
      </c>
      <c r="E175" s="99">
        <f t="shared" si="23"/>
        <v>0</v>
      </c>
      <c r="F175" s="102">
        <v>0</v>
      </c>
      <c r="G175" s="102">
        <f t="shared" si="25"/>
        <v>0</v>
      </c>
      <c r="H175" s="103">
        <v>0</v>
      </c>
      <c r="I175" s="104">
        <f t="shared" si="26"/>
        <v>0</v>
      </c>
      <c r="J175" s="105">
        <f t="shared" si="27"/>
        <v>0</v>
      </c>
      <c r="K175" s="30"/>
      <c r="L175" s="32"/>
    </row>
    <row r="176" spans="1:12" s="6" customFormat="1" ht="13.9" customHeight="1" x14ac:dyDescent="0.25">
      <c r="A176" s="111">
        <f t="shared" si="24"/>
        <v>1610</v>
      </c>
      <c r="B176" s="11"/>
      <c r="C176" s="98">
        <v>0</v>
      </c>
      <c r="D176" s="99">
        <v>0</v>
      </c>
      <c r="E176" s="99">
        <f t="shared" si="23"/>
        <v>0</v>
      </c>
      <c r="F176" s="99">
        <v>0</v>
      </c>
      <c r="G176" s="99">
        <f t="shared" si="25"/>
        <v>0</v>
      </c>
      <c r="H176" s="8">
        <v>0</v>
      </c>
      <c r="I176" s="7">
        <f t="shared" si="26"/>
        <v>0</v>
      </c>
      <c r="J176" s="20">
        <f t="shared" si="27"/>
        <v>0</v>
      </c>
      <c r="K176" s="30"/>
      <c r="L176" s="32"/>
    </row>
    <row r="177" spans="1:12" s="6" customFormat="1" ht="13.9" customHeight="1" x14ac:dyDescent="0.25">
      <c r="A177" s="111">
        <f t="shared" si="24"/>
        <v>1620</v>
      </c>
      <c r="B177" s="95"/>
      <c r="C177" s="98">
        <v>0</v>
      </c>
      <c r="D177" s="99">
        <v>0</v>
      </c>
      <c r="E177" s="99">
        <f t="shared" si="23"/>
        <v>0</v>
      </c>
      <c r="F177" s="99">
        <v>0</v>
      </c>
      <c r="G177" s="99">
        <f t="shared" si="25"/>
        <v>0</v>
      </c>
      <c r="H177" s="8">
        <v>0</v>
      </c>
      <c r="I177" s="7">
        <f t="shared" si="26"/>
        <v>0</v>
      </c>
      <c r="J177" s="20">
        <f t="shared" si="27"/>
        <v>0</v>
      </c>
      <c r="K177" s="30"/>
      <c r="L177" s="32"/>
    </row>
    <row r="178" spans="1:12" s="6" customFormat="1" ht="13.9" customHeight="1" x14ac:dyDescent="0.25">
      <c r="A178" s="111">
        <f t="shared" si="24"/>
        <v>1630</v>
      </c>
      <c r="B178" s="95"/>
      <c r="C178" s="98">
        <v>0</v>
      </c>
      <c r="D178" s="99">
        <v>0</v>
      </c>
      <c r="E178" s="99">
        <f t="shared" si="23"/>
        <v>0</v>
      </c>
      <c r="F178" s="99">
        <v>0</v>
      </c>
      <c r="G178" s="99">
        <f t="shared" si="25"/>
        <v>0</v>
      </c>
      <c r="H178" s="8">
        <v>0</v>
      </c>
      <c r="I178" s="7">
        <f t="shared" si="26"/>
        <v>0</v>
      </c>
      <c r="J178" s="20">
        <f t="shared" si="27"/>
        <v>0</v>
      </c>
      <c r="K178" s="30"/>
      <c r="L178" s="32"/>
    </row>
    <row r="179" spans="1:12" s="6" customFormat="1" ht="13.9" customHeight="1" x14ac:dyDescent="0.25">
      <c r="A179" s="111">
        <f t="shared" si="24"/>
        <v>1640</v>
      </c>
      <c r="B179" s="95"/>
      <c r="C179" s="98">
        <v>0</v>
      </c>
      <c r="D179" s="99">
        <v>0</v>
      </c>
      <c r="E179" s="99">
        <f t="shared" si="23"/>
        <v>0</v>
      </c>
      <c r="F179" s="99">
        <v>0</v>
      </c>
      <c r="G179" s="99">
        <f t="shared" si="25"/>
        <v>0</v>
      </c>
      <c r="H179" s="8">
        <v>0</v>
      </c>
      <c r="I179" s="7">
        <f t="shared" si="26"/>
        <v>0</v>
      </c>
      <c r="J179" s="20">
        <f t="shared" si="27"/>
        <v>0</v>
      </c>
      <c r="K179" s="30"/>
      <c r="L179" s="32"/>
    </row>
    <row r="180" spans="1:12" s="6" customFormat="1" ht="13.9" customHeight="1" x14ac:dyDescent="0.25">
      <c r="A180" s="111">
        <f t="shared" si="24"/>
        <v>1650</v>
      </c>
      <c r="B180" s="95"/>
      <c r="C180" s="98">
        <v>0</v>
      </c>
      <c r="D180" s="99">
        <v>0</v>
      </c>
      <c r="E180" s="99">
        <f t="shared" si="23"/>
        <v>0</v>
      </c>
      <c r="F180" s="99">
        <v>0</v>
      </c>
      <c r="G180" s="99">
        <f t="shared" si="25"/>
        <v>0</v>
      </c>
      <c r="H180" s="8">
        <v>0</v>
      </c>
      <c r="I180" s="7">
        <f t="shared" si="26"/>
        <v>0</v>
      </c>
      <c r="J180" s="20">
        <f t="shared" si="27"/>
        <v>0</v>
      </c>
      <c r="K180" s="30"/>
      <c r="L180" s="32"/>
    </row>
    <row r="181" spans="1:12" s="6" customFormat="1" ht="13.9" customHeight="1" x14ac:dyDescent="0.25">
      <c r="A181" s="111">
        <f t="shared" si="24"/>
        <v>1660</v>
      </c>
      <c r="B181" s="95"/>
      <c r="C181" s="98">
        <v>0</v>
      </c>
      <c r="D181" s="99">
        <v>0</v>
      </c>
      <c r="E181" s="99">
        <f t="shared" si="23"/>
        <v>0</v>
      </c>
      <c r="F181" s="99">
        <v>0</v>
      </c>
      <c r="G181" s="99">
        <f t="shared" si="25"/>
        <v>0</v>
      </c>
      <c r="H181" s="8">
        <v>0</v>
      </c>
      <c r="I181" s="7">
        <f t="shared" si="26"/>
        <v>0</v>
      </c>
      <c r="J181" s="20">
        <f t="shared" si="27"/>
        <v>0</v>
      </c>
      <c r="K181" s="30"/>
      <c r="L181" s="32"/>
    </row>
    <row r="182" spans="1:12" s="6" customFormat="1" ht="13.9" customHeight="1" x14ac:dyDescent="0.25">
      <c r="A182" s="111">
        <f t="shared" si="24"/>
        <v>1670</v>
      </c>
      <c r="B182" s="95"/>
      <c r="C182" s="98">
        <v>0</v>
      </c>
      <c r="D182" s="99">
        <v>0</v>
      </c>
      <c r="E182" s="99">
        <f t="shared" si="23"/>
        <v>0</v>
      </c>
      <c r="F182" s="99">
        <v>0</v>
      </c>
      <c r="G182" s="99">
        <f t="shared" si="25"/>
        <v>0</v>
      </c>
      <c r="H182" s="8">
        <v>0</v>
      </c>
      <c r="I182" s="7">
        <f t="shared" si="26"/>
        <v>0</v>
      </c>
      <c r="J182" s="20">
        <f t="shared" si="27"/>
        <v>0</v>
      </c>
      <c r="K182" s="30"/>
      <c r="L182" s="32"/>
    </row>
    <row r="183" spans="1:12" s="6" customFormat="1" ht="13.9" customHeight="1" x14ac:dyDescent="0.25">
      <c r="A183" s="111">
        <f t="shared" si="24"/>
        <v>1680</v>
      </c>
      <c r="B183" s="95"/>
      <c r="C183" s="98">
        <v>0</v>
      </c>
      <c r="D183" s="99">
        <v>0</v>
      </c>
      <c r="E183" s="99">
        <f t="shared" si="23"/>
        <v>0</v>
      </c>
      <c r="F183" s="99">
        <v>0</v>
      </c>
      <c r="G183" s="99">
        <f t="shared" si="25"/>
        <v>0</v>
      </c>
      <c r="H183" s="8">
        <v>0</v>
      </c>
      <c r="I183" s="7">
        <f t="shared" si="26"/>
        <v>0</v>
      </c>
      <c r="J183" s="20">
        <f t="shared" si="27"/>
        <v>0</v>
      </c>
      <c r="K183" s="30"/>
      <c r="L183" s="32"/>
    </row>
    <row r="184" spans="1:12" s="6" customFormat="1" ht="13.9" customHeight="1" x14ac:dyDescent="0.25">
      <c r="A184" s="111">
        <f t="shared" si="24"/>
        <v>1690</v>
      </c>
      <c r="B184" s="95"/>
      <c r="C184" s="98">
        <v>0</v>
      </c>
      <c r="D184" s="99">
        <v>0</v>
      </c>
      <c r="E184" s="99">
        <f t="shared" si="23"/>
        <v>0</v>
      </c>
      <c r="F184" s="99">
        <v>0</v>
      </c>
      <c r="G184" s="99">
        <f t="shared" si="25"/>
        <v>0</v>
      </c>
      <c r="H184" s="8">
        <v>0</v>
      </c>
      <c r="I184" s="7">
        <f t="shared" si="26"/>
        <v>0</v>
      </c>
      <c r="J184" s="20">
        <f t="shared" si="27"/>
        <v>0</v>
      </c>
      <c r="K184" s="30"/>
      <c r="L184" s="32"/>
    </row>
    <row r="185" spans="1:12" s="6" customFormat="1" ht="13.9" customHeight="1" x14ac:dyDescent="0.25">
      <c r="A185" s="111">
        <f t="shared" si="24"/>
        <v>1700</v>
      </c>
      <c r="B185" s="95"/>
      <c r="C185" s="98">
        <v>0</v>
      </c>
      <c r="D185" s="99">
        <v>0</v>
      </c>
      <c r="E185" s="99">
        <f t="shared" si="23"/>
        <v>0</v>
      </c>
      <c r="F185" s="99">
        <v>0</v>
      </c>
      <c r="G185" s="99">
        <f t="shared" si="25"/>
        <v>0</v>
      </c>
      <c r="H185" s="8">
        <v>0</v>
      </c>
      <c r="I185" s="7">
        <f t="shared" si="26"/>
        <v>0</v>
      </c>
      <c r="J185" s="20">
        <f t="shared" si="27"/>
        <v>0</v>
      </c>
      <c r="K185" s="30"/>
      <c r="L185" s="32"/>
    </row>
    <row r="186" spans="1:12" s="6" customFormat="1" ht="13.9" customHeight="1" x14ac:dyDescent="0.25">
      <c r="A186" s="111">
        <f t="shared" si="24"/>
        <v>1710</v>
      </c>
      <c r="B186" s="95"/>
      <c r="C186" s="98">
        <v>0</v>
      </c>
      <c r="D186" s="99">
        <v>0</v>
      </c>
      <c r="E186" s="99">
        <f t="shared" si="23"/>
        <v>0</v>
      </c>
      <c r="F186" s="99">
        <v>0</v>
      </c>
      <c r="G186" s="99">
        <f t="shared" si="25"/>
        <v>0</v>
      </c>
      <c r="H186" s="8">
        <v>0</v>
      </c>
      <c r="I186" s="7">
        <f t="shared" si="26"/>
        <v>0</v>
      </c>
      <c r="J186" s="20">
        <f t="shared" si="27"/>
        <v>0</v>
      </c>
      <c r="K186" s="30"/>
      <c r="L186" s="32"/>
    </row>
    <row r="187" spans="1:12" s="6" customFormat="1" ht="13.9" customHeight="1" x14ac:dyDescent="0.25">
      <c r="A187" s="111">
        <f t="shared" si="24"/>
        <v>1720</v>
      </c>
      <c r="B187" s="95"/>
      <c r="C187" s="98">
        <v>0</v>
      </c>
      <c r="D187" s="99">
        <v>0</v>
      </c>
      <c r="E187" s="99">
        <f t="shared" si="23"/>
        <v>0</v>
      </c>
      <c r="F187" s="99">
        <v>0</v>
      </c>
      <c r="G187" s="99">
        <f t="shared" si="25"/>
        <v>0</v>
      </c>
      <c r="H187" s="8">
        <v>0</v>
      </c>
      <c r="I187" s="7">
        <f t="shared" si="26"/>
        <v>0</v>
      </c>
      <c r="J187" s="20">
        <f t="shared" si="27"/>
        <v>0</v>
      </c>
      <c r="K187" s="30"/>
      <c r="L187" s="32"/>
    </row>
    <row r="188" spans="1:12" s="6" customFormat="1" ht="13.9" customHeight="1" x14ac:dyDescent="0.25">
      <c r="A188" s="111">
        <f t="shared" si="24"/>
        <v>1730</v>
      </c>
      <c r="B188" s="95"/>
      <c r="C188" s="98">
        <v>0</v>
      </c>
      <c r="D188" s="99">
        <v>0</v>
      </c>
      <c r="E188" s="99">
        <f t="shared" si="23"/>
        <v>0</v>
      </c>
      <c r="F188" s="99">
        <v>0</v>
      </c>
      <c r="G188" s="99">
        <f t="shared" si="25"/>
        <v>0</v>
      </c>
      <c r="H188" s="8">
        <v>0</v>
      </c>
      <c r="I188" s="7">
        <f t="shared" si="26"/>
        <v>0</v>
      </c>
      <c r="J188" s="20">
        <f t="shared" si="27"/>
        <v>0</v>
      </c>
      <c r="K188" s="30"/>
      <c r="L188" s="32"/>
    </row>
    <row r="189" spans="1:12" s="6" customFormat="1" ht="13.9" customHeight="1" x14ac:dyDescent="0.25">
      <c r="A189" s="111">
        <f t="shared" si="24"/>
        <v>1740</v>
      </c>
      <c r="B189" s="95"/>
      <c r="C189" s="98">
        <v>0</v>
      </c>
      <c r="D189" s="99">
        <v>0</v>
      </c>
      <c r="E189" s="99">
        <f t="shared" si="23"/>
        <v>0</v>
      </c>
      <c r="F189" s="99">
        <v>0</v>
      </c>
      <c r="G189" s="99">
        <f t="shared" si="25"/>
        <v>0</v>
      </c>
      <c r="H189" s="8">
        <v>0</v>
      </c>
      <c r="I189" s="7">
        <f t="shared" si="26"/>
        <v>0</v>
      </c>
      <c r="J189" s="20">
        <f t="shared" si="27"/>
        <v>0</v>
      </c>
      <c r="K189" s="30"/>
      <c r="L189" s="32"/>
    </row>
    <row r="190" spans="1:12" s="6" customFormat="1" ht="13.9" customHeight="1" x14ac:dyDescent="0.25">
      <c r="A190" s="111">
        <f t="shared" si="24"/>
        <v>1750</v>
      </c>
      <c r="B190" s="95"/>
      <c r="C190" s="98">
        <v>0</v>
      </c>
      <c r="D190" s="99">
        <v>0</v>
      </c>
      <c r="E190" s="99">
        <f t="shared" si="23"/>
        <v>0</v>
      </c>
      <c r="F190" s="99">
        <v>0</v>
      </c>
      <c r="G190" s="99">
        <f t="shared" si="25"/>
        <v>0</v>
      </c>
      <c r="H190" s="8">
        <v>0</v>
      </c>
      <c r="I190" s="7">
        <f t="shared" si="26"/>
        <v>0</v>
      </c>
      <c r="J190" s="20">
        <f t="shared" si="27"/>
        <v>0</v>
      </c>
      <c r="K190" s="30"/>
      <c r="L190" s="32"/>
    </row>
    <row r="191" spans="1:12" s="6" customFormat="1" ht="13.9" customHeight="1" x14ac:dyDescent="0.25">
      <c r="A191" s="111">
        <f t="shared" si="24"/>
        <v>1760</v>
      </c>
      <c r="B191" s="95"/>
      <c r="C191" s="98">
        <v>0</v>
      </c>
      <c r="D191" s="99">
        <v>0</v>
      </c>
      <c r="E191" s="99">
        <f t="shared" si="23"/>
        <v>0</v>
      </c>
      <c r="F191" s="99">
        <v>0</v>
      </c>
      <c r="G191" s="99">
        <f t="shared" si="25"/>
        <v>0</v>
      </c>
      <c r="H191" s="8">
        <v>0</v>
      </c>
      <c r="I191" s="7">
        <f t="shared" si="26"/>
        <v>0</v>
      </c>
      <c r="J191" s="20">
        <f t="shared" si="27"/>
        <v>0</v>
      </c>
      <c r="K191" s="30"/>
      <c r="L191" s="32"/>
    </row>
    <row r="192" spans="1:12" s="6" customFormat="1" ht="13.9" customHeight="1" x14ac:dyDescent="0.25">
      <c r="A192" s="111">
        <f t="shared" si="24"/>
        <v>1770</v>
      </c>
      <c r="B192" s="95"/>
      <c r="C192" s="98">
        <v>0</v>
      </c>
      <c r="D192" s="99">
        <v>0</v>
      </c>
      <c r="E192" s="99">
        <f t="shared" si="23"/>
        <v>0</v>
      </c>
      <c r="F192" s="99">
        <v>0</v>
      </c>
      <c r="G192" s="99">
        <f t="shared" si="25"/>
        <v>0</v>
      </c>
      <c r="H192" s="8">
        <v>0</v>
      </c>
      <c r="I192" s="7">
        <f t="shared" si="26"/>
        <v>0</v>
      </c>
      <c r="J192" s="20">
        <f t="shared" si="27"/>
        <v>0</v>
      </c>
      <c r="K192" s="30"/>
      <c r="L192" s="32"/>
    </row>
    <row r="193" spans="1:12" s="6" customFormat="1" ht="13.9" customHeight="1" x14ac:dyDescent="0.25">
      <c r="A193" s="111">
        <f t="shared" si="24"/>
        <v>1780</v>
      </c>
      <c r="B193" s="95"/>
      <c r="C193" s="98">
        <v>0</v>
      </c>
      <c r="D193" s="99">
        <v>0</v>
      </c>
      <c r="E193" s="99">
        <f t="shared" si="23"/>
        <v>0</v>
      </c>
      <c r="F193" s="99">
        <v>0</v>
      </c>
      <c r="G193" s="99">
        <f t="shared" si="25"/>
        <v>0</v>
      </c>
      <c r="H193" s="8">
        <v>0</v>
      </c>
      <c r="I193" s="7">
        <f t="shared" si="26"/>
        <v>0</v>
      </c>
      <c r="J193" s="20">
        <f t="shared" si="27"/>
        <v>0</v>
      </c>
      <c r="K193" s="30"/>
      <c r="L193" s="32"/>
    </row>
    <row r="194" spans="1:12" s="6" customFormat="1" ht="13.9" customHeight="1" x14ac:dyDescent="0.25">
      <c r="A194" s="111">
        <f t="shared" si="24"/>
        <v>1790</v>
      </c>
      <c r="B194" s="95"/>
      <c r="C194" s="98">
        <v>0</v>
      </c>
      <c r="D194" s="99">
        <v>0</v>
      </c>
      <c r="E194" s="99">
        <f t="shared" si="23"/>
        <v>0</v>
      </c>
      <c r="F194" s="99">
        <v>0</v>
      </c>
      <c r="G194" s="99">
        <f t="shared" si="25"/>
        <v>0</v>
      </c>
      <c r="H194" s="8">
        <v>0</v>
      </c>
      <c r="I194" s="7">
        <f t="shared" si="26"/>
        <v>0</v>
      </c>
      <c r="J194" s="20">
        <f t="shared" si="27"/>
        <v>0</v>
      </c>
      <c r="K194" s="30"/>
      <c r="L194" s="32"/>
    </row>
    <row r="195" spans="1:12" s="6" customFormat="1" ht="13.9" customHeight="1" x14ac:dyDescent="0.25">
      <c r="A195" s="111">
        <f t="shared" si="24"/>
        <v>1800</v>
      </c>
      <c r="B195" s="95"/>
      <c r="C195" s="98">
        <v>0</v>
      </c>
      <c r="D195" s="99">
        <v>0</v>
      </c>
      <c r="E195" s="99">
        <f t="shared" si="23"/>
        <v>0</v>
      </c>
      <c r="F195" s="99">
        <v>0</v>
      </c>
      <c r="G195" s="99">
        <f t="shared" si="25"/>
        <v>0</v>
      </c>
      <c r="H195" s="8">
        <v>0</v>
      </c>
      <c r="I195" s="7">
        <f t="shared" si="26"/>
        <v>0</v>
      </c>
      <c r="J195" s="20">
        <f t="shared" si="27"/>
        <v>0</v>
      </c>
      <c r="K195" s="30"/>
      <c r="L195" s="32"/>
    </row>
    <row r="196" spans="1:12" s="6" customFormat="1" ht="13.9" customHeight="1" x14ac:dyDescent="0.25">
      <c r="A196" s="111">
        <f t="shared" si="24"/>
        <v>1810</v>
      </c>
      <c r="B196" s="95"/>
      <c r="C196" s="98">
        <v>0</v>
      </c>
      <c r="D196" s="99">
        <v>0</v>
      </c>
      <c r="E196" s="99">
        <f t="shared" si="23"/>
        <v>0</v>
      </c>
      <c r="F196" s="99">
        <v>0</v>
      </c>
      <c r="G196" s="99">
        <f t="shared" si="25"/>
        <v>0</v>
      </c>
      <c r="H196" s="8">
        <v>0</v>
      </c>
      <c r="I196" s="7">
        <f t="shared" si="26"/>
        <v>0</v>
      </c>
      <c r="J196" s="20">
        <f t="shared" si="27"/>
        <v>0</v>
      </c>
      <c r="K196" s="30"/>
      <c r="L196" s="32"/>
    </row>
    <row r="197" spans="1:12" s="6" customFormat="1" ht="13.9" customHeight="1" x14ac:dyDescent="0.25">
      <c r="A197" s="111">
        <f t="shared" si="24"/>
        <v>1820</v>
      </c>
      <c r="B197" s="95"/>
      <c r="C197" s="98">
        <v>0</v>
      </c>
      <c r="D197" s="99">
        <v>0</v>
      </c>
      <c r="E197" s="99">
        <f t="shared" si="23"/>
        <v>0</v>
      </c>
      <c r="F197" s="99">
        <v>0</v>
      </c>
      <c r="G197" s="99">
        <f t="shared" si="25"/>
        <v>0</v>
      </c>
      <c r="H197" s="8">
        <v>0</v>
      </c>
      <c r="I197" s="7">
        <f t="shared" si="26"/>
        <v>0</v>
      </c>
      <c r="J197" s="20">
        <f t="shared" si="27"/>
        <v>0</v>
      </c>
      <c r="K197" s="30"/>
      <c r="L197" s="32"/>
    </row>
    <row r="198" spans="1:12" s="6" customFormat="1" ht="13.9" customHeight="1" x14ac:dyDescent="0.25">
      <c r="A198" s="111">
        <f t="shared" si="24"/>
        <v>1830</v>
      </c>
      <c r="B198" s="95"/>
      <c r="C198" s="98">
        <v>0</v>
      </c>
      <c r="D198" s="99">
        <v>0</v>
      </c>
      <c r="E198" s="99">
        <f t="shared" si="23"/>
        <v>0</v>
      </c>
      <c r="F198" s="99">
        <v>0</v>
      </c>
      <c r="G198" s="99">
        <f t="shared" ref="G198:G214" si="28">D198+E198+F198</f>
        <v>0</v>
      </c>
      <c r="H198" s="8">
        <v>0</v>
      </c>
      <c r="I198" s="7">
        <f t="shared" ref="I198:I214" si="29">C198-G198</f>
        <v>0</v>
      </c>
      <c r="J198" s="20">
        <f t="shared" ref="J198:J214" si="30">G198*$J$14</f>
        <v>0</v>
      </c>
      <c r="K198" s="30"/>
      <c r="L198" s="32"/>
    </row>
    <row r="199" spans="1:12" s="6" customFormat="1" ht="13.9" customHeight="1" x14ac:dyDescent="0.25">
      <c r="A199" s="111">
        <f t="shared" si="24"/>
        <v>1840</v>
      </c>
      <c r="B199" s="95"/>
      <c r="C199" s="98">
        <v>0</v>
      </c>
      <c r="D199" s="99">
        <v>0</v>
      </c>
      <c r="E199" s="99">
        <f t="shared" si="23"/>
        <v>0</v>
      </c>
      <c r="F199" s="99">
        <v>0</v>
      </c>
      <c r="G199" s="99">
        <f t="shared" si="28"/>
        <v>0</v>
      </c>
      <c r="H199" s="8">
        <v>0</v>
      </c>
      <c r="I199" s="7">
        <f t="shared" si="29"/>
        <v>0</v>
      </c>
      <c r="J199" s="20">
        <f t="shared" si="30"/>
        <v>0</v>
      </c>
      <c r="K199" s="30"/>
      <c r="L199" s="32"/>
    </row>
    <row r="200" spans="1:12" s="6" customFormat="1" ht="13.9" customHeight="1" x14ac:dyDescent="0.25">
      <c r="A200" s="111">
        <f t="shared" si="24"/>
        <v>1850</v>
      </c>
      <c r="B200" s="95"/>
      <c r="C200" s="98">
        <v>0</v>
      </c>
      <c r="D200" s="99">
        <v>0</v>
      </c>
      <c r="E200" s="99">
        <f t="shared" si="23"/>
        <v>0</v>
      </c>
      <c r="F200" s="99">
        <v>0</v>
      </c>
      <c r="G200" s="99">
        <f t="shared" si="28"/>
        <v>0</v>
      </c>
      <c r="H200" s="8">
        <v>0</v>
      </c>
      <c r="I200" s="7">
        <f t="shared" si="29"/>
        <v>0</v>
      </c>
      <c r="J200" s="20">
        <f t="shared" si="30"/>
        <v>0</v>
      </c>
      <c r="K200" s="30"/>
      <c r="L200" s="32"/>
    </row>
    <row r="201" spans="1:12" s="6" customFormat="1" ht="13.9" customHeight="1" x14ac:dyDescent="0.25">
      <c r="A201" s="111">
        <f t="shared" si="24"/>
        <v>1860</v>
      </c>
      <c r="B201" s="95"/>
      <c r="C201" s="98">
        <v>0</v>
      </c>
      <c r="D201" s="99">
        <v>0</v>
      </c>
      <c r="E201" s="99">
        <f t="shared" si="23"/>
        <v>0</v>
      </c>
      <c r="F201" s="99">
        <v>0</v>
      </c>
      <c r="G201" s="99">
        <f t="shared" si="28"/>
        <v>0</v>
      </c>
      <c r="H201" s="8">
        <v>0</v>
      </c>
      <c r="I201" s="7">
        <f t="shared" si="29"/>
        <v>0</v>
      </c>
      <c r="J201" s="20">
        <f t="shared" si="30"/>
        <v>0</v>
      </c>
      <c r="K201" s="30"/>
      <c r="L201" s="32"/>
    </row>
    <row r="202" spans="1:12" s="6" customFormat="1" ht="13.9" customHeight="1" x14ac:dyDescent="0.25">
      <c r="A202" s="111">
        <f t="shared" si="24"/>
        <v>1870</v>
      </c>
      <c r="B202" s="95"/>
      <c r="C202" s="98">
        <v>0</v>
      </c>
      <c r="D202" s="99">
        <v>0</v>
      </c>
      <c r="E202" s="99">
        <f t="shared" si="23"/>
        <v>0</v>
      </c>
      <c r="F202" s="99">
        <v>0</v>
      </c>
      <c r="G202" s="99">
        <f t="shared" si="28"/>
        <v>0</v>
      </c>
      <c r="H202" s="8">
        <v>0</v>
      </c>
      <c r="I202" s="7">
        <f t="shared" si="29"/>
        <v>0</v>
      </c>
      <c r="J202" s="20">
        <f t="shared" si="30"/>
        <v>0</v>
      </c>
      <c r="K202" s="30"/>
      <c r="L202" s="32"/>
    </row>
    <row r="203" spans="1:12" s="6" customFormat="1" ht="13.9" customHeight="1" x14ac:dyDescent="0.25">
      <c r="A203" s="111">
        <f t="shared" si="24"/>
        <v>1880</v>
      </c>
      <c r="B203" s="95"/>
      <c r="C203" s="98">
        <v>0</v>
      </c>
      <c r="D203" s="99">
        <v>0</v>
      </c>
      <c r="E203" s="99">
        <f t="shared" si="23"/>
        <v>0</v>
      </c>
      <c r="F203" s="99">
        <v>0</v>
      </c>
      <c r="G203" s="99">
        <f t="shared" si="28"/>
        <v>0</v>
      </c>
      <c r="H203" s="8">
        <v>0</v>
      </c>
      <c r="I203" s="7">
        <f t="shared" si="29"/>
        <v>0</v>
      </c>
      <c r="J203" s="20">
        <f t="shared" si="30"/>
        <v>0</v>
      </c>
      <c r="K203" s="30"/>
      <c r="L203" s="32"/>
    </row>
    <row r="204" spans="1:12" s="6" customFormat="1" ht="13.9" customHeight="1" x14ac:dyDescent="0.25">
      <c r="A204" s="111">
        <f t="shared" si="24"/>
        <v>1890</v>
      </c>
      <c r="B204" s="95"/>
      <c r="C204" s="98">
        <v>0</v>
      </c>
      <c r="D204" s="99">
        <v>0</v>
      </c>
      <c r="E204" s="99">
        <f t="shared" si="23"/>
        <v>0</v>
      </c>
      <c r="F204" s="99">
        <v>0</v>
      </c>
      <c r="G204" s="99">
        <f t="shared" si="28"/>
        <v>0</v>
      </c>
      <c r="H204" s="8">
        <v>0</v>
      </c>
      <c r="I204" s="7">
        <f t="shared" si="29"/>
        <v>0</v>
      </c>
      <c r="J204" s="20">
        <f t="shared" si="30"/>
        <v>0</v>
      </c>
      <c r="K204" s="30"/>
      <c r="L204" s="32"/>
    </row>
    <row r="205" spans="1:12" s="6" customFormat="1" ht="13.9" customHeight="1" x14ac:dyDescent="0.25">
      <c r="A205" s="111">
        <f t="shared" si="24"/>
        <v>1900</v>
      </c>
      <c r="B205" s="95"/>
      <c r="C205" s="98">
        <v>0</v>
      </c>
      <c r="D205" s="99">
        <v>0</v>
      </c>
      <c r="E205" s="99">
        <f t="shared" si="23"/>
        <v>0</v>
      </c>
      <c r="F205" s="99">
        <v>0</v>
      </c>
      <c r="G205" s="99">
        <f t="shared" si="28"/>
        <v>0</v>
      </c>
      <c r="H205" s="8">
        <v>0</v>
      </c>
      <c r="I205" s="7">
        <f t="shared" si="29"/>
        <v>0</v>
      </c>
      <c r="J205" s="20">
        <f t="shared" si="30"/>
        <v>0</v>
      </c>
      <c r="K205" s="30"/>
      <c r="L205" s="32"/>
    </row>
    <row r="206" spans="1:12" s="6" customFormat="1" ht="13.9" customHeight="1" x14ac:dyDescent="0.25">
      <c r="A206" s="111">
        <f t="shared" si="24"/>
        <v>1910</v>
      </c>
      <c r="B206" s="95"/>
      <c r="C206" s="98">
        <v>0</v>
      </c>
      <c r="D206" s="99">
        <v>0</v>
      </c>
      <c r="E206" s="99">
        <f t="shared" si="23"/>
        <v>0</v>
      </c>
      <c r="F206" s="99">
        <v>0</v>
      </c>
      <c r="G206" s="99">
        <f t="shared" si="28"/>
        <v>0</v>
      </c>
      <c r="H206" s="8">
        <v>0</v>
      </c>
      <c r="I206" s="7">
        <f t="shared" si="29"/>
        <v>0</v>
      </c>
      <c r="J206" s="20">
        <f t="shared" si="30"/>
        <v>0</v>
      </c>
      <c r="K206" s="30"/>
      <c r="L206" s="32"/>
    </row>
    <row r="207" spans="1:12" s="6" customFormat="1" ht="13.9" customHeight="1" x14ac:dyDescent="0.25">
      <c r="A207" s="111">
        <f t="shared" si="24"/>
        <v>1920</v>
      </c>
      <c r="B207" s="95"/>
      <c r="C207" s="98">
        <v>0</v>
      </c>
      <c r="D207" s="99">
        <v>0</v>
      </c>
      <c r="E207" s="99">
        <f t="shared" si="23"/>
        <v>0</v>
      </c>
      <c r="F207" s="99">
        <v>0</v>
      </c>
      <c r="G207" s="99">
        <f t="shared" si="28"/>
        <v>0</v>
      </c>
      <c r="H207" s="8">
        <v>0</v>
      </c>
      <c r="I207" s="7">
        <f t="shared" si="29"/>
        <v>0</v>
      </c>
      <c r="J207" s="20">
        <f t="shared" si="30"/>
        <v>0</v>
      </c>
      <c r="K207" s="30"/>
      <c r="L207" s="32"/>
    </row>
    <row r="208" spans="1:12" s="6" customFormat="1" ht="13.9" customHeight="1" x14ac:dyDescent="0.25">
      <c r="A208" s="111">
        <f t="shared" si="24"/>
        <v>1930</v>
      </c>
      <c r="B208" s="95"/>
      <c r="C208" s="98">
        <v>0</v>
      </c>
      <c r="D208" s="99">
        <v>0</v>
      </c>
      <c r="E208" s="99">
        <f t="shared" si="23"/>
        <v>0</v>
      </c>
      <c r="F208" s="99">
        <v>0</v>
      </c>
      <c r="G208" s="99">
        <f t="shared" si="28"/>
        <v>0</v>
      </c>
      <c r="H208" s="8">
        <v>0</v>
      </c>
      <c r="I208" s="7">
        <f t="shared" si="29"/>
        <v>0</v>
      </c>
      <c r="J208" s="20">
        <f t="shared" si="30"/>
        <v>0</v>
      </c>
      <c r="K208" s="30"/>
      <c r="L208" s="32"/>
    </row>
    <row r="209" spans="1:12" s="6" customFormat="1" ht="13.9" customHeight="1" x14ac:dyDescent="0.25">
      <c r="A209" s="111">
        <f t="shared" si="24"/>
        <v>1940</v>
      </c>
      <c r="B209" s="95"/>
      <c r="C209" s="98">
        <v>0</v>
      </c>
      <c r="D209" s="99">
        <v>0</v>
      </c>
      <c r="E209" s="99">
        <f t="shared" ref="E209:E272" si="31">(C209*H209)-D209-F209</f>
        <v>0</v>
      </c>
      <c r="F209" s="99">
        <v>0</v>
      </c>
      <c r="G209" s="99">
        <f t="shared" si="28"/>
        <v>0</v>
      </c>
      <c r="H209" s="8">
        <v>0</v>
      </c>
      <c r="I209" s="7">
        <f t="shared" si="29"/>
        <v>0</v>
      </c>
      <c r="J209" s="20">
        <f t="shared" si="30"/>
        <v>0</v>
      </c>
      <c r="K209" s="30"/>
      <c r="L209" s="32"/>
    </row>
    <row r="210" spans="1:12" s="6" customFormat="1" ht="13.9" customHeight="1" x14ac:dyDescent="0.25">
      <c r="A210" s="111">
        <f t="shared" ref="A210:A273" si="32">A209+10</f>
        <v>1950</v>
      </c>
      <c r="B210" s="95"/>
      <c r="C210" s="98">
        <v>0</v>
      </c>
      <c r="D210" s="99">
        <v>0</v>
      </c>
      <c r="E210" s="99">
        <f t="shared" si="31"/>
        <v>0</v>
      </c>
      <c r="F210" s="99">
        <v>0</v>
      </c>
      <c r="G210" s="99">
        <f t="shared" si="28"/>
        <v>0</v>
      </c>
      <c r="H210" s="8">
        <v>0</v>
      </c>
      <c r="I210" s="7">
        <f t="shared" si="29"/>
        <v>0</v>
      </c>
      <c r="J210" s="20">
        <f t="shared" si="30"/>
        <v>0</v>
      </c>
      <c r="K210" s="30"/>
      <c r="L210" s="32"/>
    </row>
    <row r="211" spans="1:12" s="6" customFormat="1" ht="13.9" customHeight="1" x14ac:dyDescent="0.25">
      <c r="A211" s="111">
        <f t="shared" si="32"/>
        <v>1960</v>
      </c>
      <c r="B211" s="95"/>
      <c r="C211" s="98">
        <v>0</v>
      </c>
      <c r="D211" s="99">
        <v>0</v>
      </c>
      <c r="E211" s="99">
        <f t="shared" si="31"/>
        <v>0</v>
      </c>
      <c r="F211" s="99">
        <v>0</v>
      </c>
      <c r="G211" s="99">
        <f t="shared" si="28"/>
        <v>0</v>
      </c>
      <c r="H211" s="8">
        <v>0</v>
      </c>
      <c r="I211" s="7">
        <f t="shared" si="29"/>
        <v>0</v>
      </c>
      <c r="J211" s="20">
        <f t="shared" si="30"/>
        <v>0</v>
      </c>
      <c r="K211" s="30"/>
      <c r="L211" s="32"/>
    </row>
    <row r="212" spans="1:12" s="6" customFormat="1" ht="13.9" customHeight="1" x14ac:dyDescent="0.25">
      <c r="A212" s="111">
        <f t="shared" si="32"/>
        <v>1970</v>
      </c>
      <c r="B212" s="95"/>
      <c r="C212" s="98">
        <v>0</v>
      </c>
      <c r="D212" s="99">
        <v>0</v>
      </c>
      <c r="E212" s="99">
        <f t="shared" si="31"/>
        <v>0</v>
      </c>
      <c r="F212" s="99">
        <v>0</v>
      </c>
      <c r="G212" s="99">
        <f t="shared" si="28"/>
        <v>0</v>
      </c>
      <c r="H212" s="8">
        <v>0</v>
      </c>
      <c r="I212" s="7">
        <f t="shared" si="29"/>
        <v>0</v>
      </c>
      <c r="J212" s="20">
        <f t="shared" si="30"/>
        <v>0</v>
      </c>
      <c r="K212" s="30"/>
      <c r="L212" s="32"/>
    </row>
    <row r="213" spans="1:12" s="6" customFormat="1" ht="13.9" customHeight="1" x14ac:dyDescent="0.25">
      <c r="A213" s="111">
        <f t="shared" si="32"/>
        <v>1980</v>
      </c>
      <c r="B213" s="95"/>
      <c r="C213" s="98">
        <v>0</v>
      </c>
      <c r="D213" s="99">
        <v>0</v>
      </c>
      <c r="E213" s="99">
        <f t="shared" si="31"/>
        <v>0</v>
      </c>
      <c r="F213" s="99">
        <v>0</v>
      </c>
      <c r="G213" s="99">
        <f t="shared" si="28"/>
        <v>0</v>
      </c>
      <c r="H213" s="8">
        <v>0</v>
      </c>
      <c r="I213" s="7">
        <f t="shared" si="29"/>
        <v>0</v>
      </c>
      <c r="J213" s="20">
        <f t="shared" si="30"/>
        <v>0</v>
      </c>
      <c r="K213" s="30"/>
      <c r="L213" s="32"/>
    </row>
    <row r="214" spans="1:12" s="6" customFormat="1" ht="13.9" customHeight="1" x14ac:dyDescent="0.25">
      <c r="A214" s="111">
        <f t="shared" si="32"/>
        <v>1990</v>
      </c>
      <c r="B214" s="95"/>
      <c r="C214" s="98">
        <v>0</v>
      </c>
      <c r="D214" s="99">
        <v>0</v>
      </c>
      <c r="E214" s="99">
        <f t="shared" si="31"/>
        <v>0</v>
      </c>
      <c r="F214" s="99">
        <v>0</v>
      </c>
      <c r="G214" s="99">
        <f t="shared" si="28"/>
        <v>0</v>
      </c>
      <c r="H214" s="8">
        <v>0</v>
      </c>
      <c r="I214" s="7">
        <f t="shared" si="29"/>
        <v>0</v>
      </c>
      <c r="J214" s="20">
        <f t="shared" si="30"/>
        <v>0</v>
      </c>
      <c r="K214" s="30"/>
      <c r="L214" s="32"/>
    </row>
    <row r="215" spans="1:12" s="115" customFormat="1" ht="13.9" customHeight="1" x14ac:dyDescent="0.25">
      <c r="A215" s="111">
        <f t="shared" si="32"/>
        <v>2000</v>
      </c>
      <c r="B215" s="95"/>
      <c r="C215" s="98">
        <v>0</v>
      </c>
      <c r="D215" s="99">
        <v>0</v>
      </c>
      <c r="E215" s="99">
        <f t="shared" si="31"/>
        <v>0</v>
      </c>
      <c r="F215" s="99">
        <v>0</v>
      </c>
      <c r="G215" s="99">
        <f t="shared" ref="G215:G278" si="33">D215+E215+F215</f>
        <v>0</v>
      </c>
      <c r="H215" s="8">
        <v>0</v>
      </c>
      <c r="I215" s="7">
        <f t="shared" ref="I215:I278" si="34">C215-G215</f>
        <v>0</v>
      </c>
      <c r="J215" s="20">
        <f t="shared" ref="J215:J278" si="35">G215*$J$14</f>
        <v>0</v>
      </c>
      <c r="K215" s="113"/>
      <c r="L215" s="114"/>
    </row>
    <row r="216" spans="1:12" s="6" customFormat="1" ht="13.9" customHeight="1" x14ac:dyDescent="0.25">
      <c r="A216" s="111">
        <f t="shared" si="32"/>
        <v>2010</v>
      </c>
      <c r="B216" s="95"/>
      <c r="C216" s="98">
        <v>0</v>
      </c>
      <c r="D216" s="99">
        <v>0</v>
      </c>
      <c r="E216" s="99">
        <f t="shared" si="31"/>
        <v>0</v>
      </c>
      <c r="F216" s="99">
        <v>0</v>
      </c>
      <c r="G216" s="99">
        <f t="shared" si="33"/>
        <v>0</v>
      </c>
      <c r="H216" s="8">
        <v>0</v>
      </c>
      <c r="I216" s="7">
        <f t="shared" si="34"/>
        <v>0</v>
      </c>
      <c r="J216" s="20">
        <f t="shared" si="35"/>
        <v>0</v>
      </c>
    </row>
    <row r="217" spans="1:12" x14ac:dyDescent="0.25">
      <c r="A217" s="111">
        <f t="shared" si="32"/>
        <v>2020</v>
      </c>
      <c r="B217" s="95"/>
      <c r="C217" s="98">
        <v>0</v>
      </c>
      <c r="D217" s="99">
        <v>0</v>
      </c>
      <c r="E217" s="99">
        <f t="shared" si="31"/>
        <v>0</v>
      </c>
      <c r="F217" s="99">
        <v>0</v>
      </c>
      <c r="G217" s="99">
        <f t="shared" si="33"/>
        <v>0</v>
      </c>
      <c r="H217" s="8">
        <v>0</v>
      </c>
      <c r="I217" s="7">
        <f t="shared" si="34"/>
        <v>0</v>
      </c>
      <c r="J217" s="20">
        <f t="shared" si="35"/>
        <v>0</v>
      </c>
    </row>
    <row r="218" spans="1:12" x14ac:dyDescent="0.25">
      <c r="A218" s="111">
        <f t="shared" si="32"/>
        <v>2030</v>
      </c>
      <c r="B218" s="95"/>
      <c r="C218" s="98">
        <v>0</v>
      </c>
      <c r="D218" s="99">
        <v>0</v>
      </c>
      <c r="E218" s="99">
        <f t="shared" si="31"/>
        <v>0</v>
      </c>
      <c r="F218" s="99">
        <v>0</v>
      </c>
      <c r="G218" s="99">
        <f t="shared" si="33"/>
        <v>0</v>
      </c>
      <c r="H218" s="8">
        <v>0</v>
      </c>
      <c r="I218" s="7">
        <f t="shared" si="34"/>
        <v>0</v>
      </c>
      <c r="J218" s="20">
        <f t="shared" si="35"/>
        <v>0</v>
      </c>
    </row>
    <row r="219" spans="1:12" x14ac:dyDescent="0.25">
      <c r="A219" s="111">
        <f t="shared" si="32"/>
        <v>2040</v>
      </c>
      <c r="B219" s="95"/>
      <c r="C219" s="98">
        <v>0</v>
      </c>
      <c r="D219" s="99">
        <v>0</v>
      </c>
      <c r="E219" s="99">
        <f t="shared" si="31"/>
        <v>0</v>
      </c>
      <c r="F219" s="99">
        <v>0</v>
      </c>
      <c r="G219" s="99">
        <f t="shared" si="33"/>
        <v>0</v>
      </c>
      <c r="H219" s="8">
        <v>0</v>
      </c>
      <c r="I219" s="7">
        <f t="shared" si="34"/>
        <v>0</v>
      </c>
      <c r="J219" s="20">
        <f t="shared" si="35"/>
        <v>0</v>
      </c>
      <c r="K219" s="31"/>
      <c r="L219" s="31"/>
    </row>
    <row r="220" spans="1:12" x14ac:dyDescent="0.25">
      <c r="A220" s="111">
        <f t="shared" si="32"/>
        <v>2050</v>
      </c>
      <c r="B220" s="95"/>
      <c r="C220" s="98">
        <v>0</v>
      </c>
      <c r="D220" s="99">
        <v>0</v>
      </c>
      <c r="E220" s="99">
        <f t="shared" si="31"/>
        <v>0</v>
      </c>
      <c r="F220" s="99">
        <v>0</v>
      </c>
      <c r="G220" s="99">
        <f t="shared" si="33"/>
        <v>0</v>
      </c>
      <c r="H220" s="8">
        <v>0</v>
      </c>
      <c r="I220" s="7">
        <f t="shared" si="34"/>
        <v>0</v>
      </c>
      <c r="J220" s="20">
        <f t="shared" si="35"/>
        <v>0</v>
      </c>
    </row>
    <row r="221" spans="1:12" x14ac:dyDescent="0.25">
      <c r="A221" s="111">
        <f t="shared" si="32"/>
        <v>2060</v>
      </c>
      <c r="B221" s="95"/>
      <c r="C221" s="98">
        <v>0</v>
      </c>
      <c r="D221" s="99">
        <v>0</v>
      </c>
      <c r="E221" s="99">
        <f t="shared" si="31"/>
        <v>0</v>
      </c>
      <c r="F221" s="99">
        <v>0</v>
      </c>
      <c r="G221" s="99">
        <f t="shared" si="33"/>
        <v>0</v>
      </c>
      <c r="H221" s="8">
        <v>0</v>
      </c>
      <c r="I221" s="7">
        <f t="shared" si="34"/>
        <v>0</v>
      </c>
      <c r="J221" s="20">
        <f t="shared" si="35"/>
        <v>0</v>
      </c>
      <c r="K221" s="33"/>
    </row>
    <row r="222" spans="1:12" x14ac:dyDescent="0.25">
      <c r="A222" s="111">
        <f t="shared" si="32"/>
        <v>2070</v>
      </c>
      <c r="B222" s="95"/>
      <c r="C222" s="98">
        <v>0</v>
      </c>
      <c r="D222" s="99">
        <v>0</v>
      </c>
      <c r="E222" s="99">
        <f t="shared" si="31"/>
        <v>0</v>
      </c>
      <c r="F222" s="99">
        <v>0</v>
      </c>
      <c r="G222" s="99">
        <f t="shared" si="33"/>
        <v>0</v>
      </c>
      <c r="H222" s="8">
        <v>0</v>
      </c>
      <c r="I222" s="7">
        <f t="shared" si="34"/>
        <v>0</v>
      </c>
      <c r="J222" s="20">
        <f t="shared" si="35"/>
        <v>0</v>
      </c>
    </row>
    <row r="223" spans="1:12" x14ac:dyDescent="0.25">
      <c r="A223" s="111">
        <f t="shared" si="32"/>
        <v>2080</v>
      </c>
      <c r="B223" s="95"/>
      <c r="C223" s="98">
        <v>0</v>
      </c>
      <c r="D223" s="99">
        <v>0</v>
      </c>
      <c r="E223" s="99">
        <f t="shared" si="31"/>
        <v>0</v>
      </c>
      <c r="F223" s="99">
        <v>0</v>
      </c>
      <c r="G223" s="99">
        <f t="shared" si="33"/>
        <v>0</v>
      </c>
      <c r="H223" s="8">
        <v>0</v>
      </c>
      <c r="I223" s="7">
        <f t="shared" si="34"/>
        <v>0</v>
      </c>
      <c r="J223" s="20">
        <f t="shared" si="35"/>
        <v>0</v>
      </c>
    </row>
    <row r="224" spans="1:12" x14ac:dyDescent="0.25">
      <c r="A224" s="111">
        <f t="shared" si="32"/>
        <v>2090</v>
      </c>
      <c r="B224" s="95"/>
      <c r="C224" s="98">
        <v>0</v>
      </c>
      <c r="D224" s="99">
        <v>0</v>
      </c>
      <c r="E224" s="99">
        <f t="shared" si="31"/>
        <v>0</v>
      </c>
      <c r="F224" s="99">
        <v>0</v>
      </c>
      <c r="G224" s="99">
        <f t="shared" si="33"/>
        <v>0</v>
      </c>
      <c r="H224" s="8">
        <v>0</v>
      </c>
      <c r="I224" s="7">
        <f t="shared" si="34"/>
        <v>0</v>
      </c>
      <c r="J224" s="20">
        <f t="shared" si="35"/>
        <v>0</v>
      </c>
    </row>
    <row r="225" spans="1:10" x14ac:dyDescent="0.25">
      <c r="A225" s="111">
        <f t="shared" si="32"/>
        <v>2100</v>
      </c>
      <c r="B225" s="95"/>
      <c r="C225" s="98">
        <v>0</v>
      </c>
      <c r="D225" s="99">
        <v>0</v>
      </c>
      <c r="E225" s="99">
        <f t="shared" si="31"/>
        <v>0</v>
      </c>
      <c r="F225" s="99">
        <v>0</v>
      </c>
      <c r="G225" s="99">
        <f t="shared" si="33"/>
        <v>0</v>
      </c>
      <c r="H225" s="8">
        <v>0</v>
      </c>
      <c r="I225" s="7">
        <f t="shared" si="34"/>
        <v>0</v>
      </c>
      <c r="J225" s="20">
        <f t="shared" si="35"/>
        <v>0</v>
      </c>
    </row>
    <row r="226" spans="1:10" x14ac:dyDescent="0.25">
      <c r="A226" s="111">
        <f t="shared" si="32"/>
        <v>2110</v>
      </c>
      <c r="B226" s="95"/>
      <c r="C226" s="98">
        <v>0</v>
      </c>
      <c r="D226" s="99">
        <v>0</v>
      </c>
      <c r="E226" s="99">
        <f t="shared" si="31"/>
        <v>0</v>
      </c>
      <c r="F226" s="99">
        <v>0</v>
      </c>
      <c r="G226" s="99">
        <f t="shared" si="33"/>
        <v>0</v>
      </c>
      <c r="H226" s="8">
        <v>0</v>
      </c>
      <c r="I226" s="7">
        <f t="shared" si="34"/>
        <v>0</v>
      </c>
      <c r="J226" s="20">
        <f t="shared" si="35"/>
        <v>0</v>
      </c>
    </row>
    <row r="227" spans="1:10" x14ac:dyDescent="0.25">
      <c r="A227" s="111">
        <f t="shared" si="32"/>
        <v>2120</v>
      </c>
      <c r="B227" s="95"/>
      <c r="C227" s="98">
        <v>0</v>
      </c>
      <c r="D227" s="99">
        <v>0</v>
      </c>
      <c r="E227" s="99">
        <f t="shared" si="31"/>
        <v>0</v>
      </c>
      <c r="F227" s="99">
        <v>0</v>
      </c>
      <c r="G227" s="99">
        <f t="shared" si="33"/>
        <v>0</v>
      </c>
      <c r="H227" s="8">
        <v>0</v>
      </c>
      <c r="I227" s="7">
        <f t="shared" si="34"/>
        <v>0</v>
      </c>
      <c r="J227" s="20">
        <f t="shared" si="35"/>
        <v>0</v>
      </c>
    </row>
    <row r="228" spans="1:10" x14ac:dyDescent="0.25">
      <c r="A228" s="111">
        <f t="shared" si="32"/>
        <v>2130</v>
      </c>
      <c r="B228" s="95"/>
      <c r="C228" s="98">
        <v>0</v>
      </c>
      <c r="D228" s="99">
        <v>0</v>
      </c>
      <c r="E228" s="99">
        <f t="shared" si="31"/>
        <v>0</v>
      </c>
      <c r="F228" s="99">
        <v>0</v>
      </c>
      <c r="G228" s="99">
        <f t="shared" si="33"/>
        <v>0</v>
      </c>
      <c r="H228" s="8">
        <v>0</v>
      </c>
      <c r="I228" s="7">
        <f t="shared" si="34"/>
        <v>0</v>
      </c>
      <c r="J228" s="20">
        <f t="shared" si="35"/>
        <v>0</v>
      </c>
    </row>
    <row r="229" spans="1:10" x14ac:dyDescent="0.25">
      <c r="A229" s="111">
        <f t="shared" si="32"/>
        <v>2140</v>
      </c>
      <c r="B229" s="95"/>
      <c r="C229" s="98">
        <v>0</v>
      </c>
      <c r="D229" s="99">
        <v>0</v>
      </c>
      <c r="E229" s="99">
        <f t="shared" si="31"/>
        <v>0</v>
      </c>
      <c r="F229" s="99">
        <v>0</v>
      </c>
      <c r="G229" s="99">
        <f t="shared" si="33"/>
        <v>0</v>
      </c>
      <c r="H229" s="8">
        <v>0</v>
      </c>
      <c r="I229" s="7">
        <f t="shared" si="34"/>
        <v>0</v>
      </c>
      <c r="J229" s="20">
        <f t="shared" si="35"/>
        <v>0</v>
      </c>
    </row>
    <row r="230" spans="1:10" x14ac:dyDescent="0.25">
      <c r="A230" s="111">
        <f t="shared" si="32"/>
        <v>2150</v>
      </c>
      <c r="B230" s="95"/>
      <c r="C230" s="98">
        <v>0</v>
      </c>
      <c r="D230" s="99">
        <v>0</v>
      </c>
      <c r="E230" s="99">
        <f t="shared" si="31"/>
        <v>0</v>
      </c>
      <c r="F230" s="99">
        <v>0</v>
      </c>
      <c r="G230" s="99">
        <f t="shared" si="33"/>
        <v>0</v>
      </c>
      <c r="H230" s="8">
        <v>0</v>
      </c>
      <c r="I230" s="7">
        <f t="shared" si="34"/>
        <v>0</v>
      </c>
      <c r="J230" s="20">
        <f t="shared" si="35"/>
        <v>0</v>
      </c>
    </row>
    <row r="231" spans="1:10" x14ac:dyDescent="0.25">
      <c r="A231" s="111">
        <f t="shared" si="32"/>
        <v>2160</v>
      </c>
      <c r="B231" s="95"/>
      <c r="C231" s="98">
        <v>0</v>
      </c>
      <c r="D231" s="99">
        <v>0</v>
      </c>
      <c r="E231" s="99">
        <f t="shared" si="31"/>
        <v>0</v>
      </c>
      <c r="F231" s="99">
        <v>0</v>
      </c>
      <c r="G231" s="99">
        <f t="shared" si="33"/>
        <v>0</v>
      </c>
      <c r="H231" s="8">
        <v>0</v>
      </c>
      <c r="I231" s="7">
        <f t="shared" si="34"/>
        <v>0</v>
      </c>
      <c r="J231" s="20">
        <f t="shared" si="35"/>
        <v>0</v>
      </c>
    </row>
    <row r="232" spans="1:10" x14ac:dyDescent="0.25">
      <c r="A232" s="111">
        <f t="shared" si="32"/>
        <v>2170</v>
      </c>
      <c r="B232" s="95"/>
      <c r="C232" s="98">
        <v>0</v>
      </c>
      <c r="D232" s="99">
        <v>0</v>
      </c>
      <c r="E232" s="99">
        <f t="shared" si="31"/>
        <v>0</v>
      </c>
      <c r="F232" s="99">
        <v>0</v>
      </c>
      <c r="G232" s="99">
        <f t="shared" si="33"/>
        <v>0</v>
      </c>
      <c r="H232" s="8">
        <v>0</v>
      </c>
      <c r="I232" s="7">
        <f t="shared" si="34"/>
        <v>0</v>
      </c>
      <c r="J232" s="20">
        <f t="shared" si="35"/>
        <v>0</v>
      </c>
    </row>
    <row r="233" spans="1:10" x14ac:dyDescent="0.25">
      <c r="A233" s="111">
        <f t="shared" si="32"/>
        <v>2180</v>
      </c>
      <c r="B233" s="95"/>
      <c r="C233" s="98">
        <v>0</v>
      </c>
      <c r="D233" s="99">
        <v>0</v>
      </c>
      <c r="E233" s="99">
        <f t="shared" si="31"/>
        <v>0</v>
      </c>
      <c r="F233" s="99">
        <v>0</v>
      </c>
      <c r="G233" s="99">
        <f t="shared" si="33"/>
        <v>0</v>
      </c>
      <c r="H233" s="8">
        <v>0</v>
      </c>
      <c r="I233" s="7">
        <f t="shared" si="34"/>
        <v>0</v>
      </c>
      <c r="J233" s="20">
        <f t="shared" si="35"/>
        <v>0</v>
      </c>
    </row>
    <row r="234" spans="1:10" x14ac:dyDescent="0.25">
      <c r="A234" s="111">
        <f t="shared" si="32"/>
        <v>2190</v>
      </c>
      <c r="B234" s="95"/>
      <c r="C234" s="98">
        <v>0</v>
      </c>
      <c r="D234" s="99">
        <v>0</v>
      </c>
      <c r="E234" s="99">
        <f t="shared" si="31"/>
        <v>0</v>
      </c>
      <c r="F234" s="99">
        <v>0</v>
      </c>
      <c r="G234" s="99">
        <f t="shared" si="33"/>
        <v>0</v>
      </c>
      <c r="H234" s="8">
        <v>0</v>
      </c>
      <c r="I234" s="7">
        <f t="shared" si="34"/>
        <v>0</v>
      </c>
      <c r="J234" s="20">
        <f t="shared" si="35"/>
        <v>0</v>
      </c>
    </row>
    <row r="235" spans="1:10" x14ac:dyDescent="0.25">
      <c r="A235" s="111">
        <f t="shared" si="32"/>
        <v>2200</v>
      </c>
      <c r="B235" s="95"/>
      <c r="C235" s="98">
        <v>0</v>
      </c>
      <c r="D235" s="99">
        <v>0</v>
      </c>
      <c r="E235" s="99">
        <f t="shared" si="31"/>
        <v>0</v>
      </c>
      <c r="F235" s="99">
        <v>0</v>
      </c>
      <c r="G235" s="99">
        <f t="shared" si="33"/>
        <v>0</v>
      </c>
      <c r="H235" s="8">
        <v>0</v>
      </c>
      <c r="I235" s="7">
        <f t="shared" si="34"/>
        <v>0</v>
      </c>
      <c r="J235" s="20">
        <f t="shared" si="35"/>
        <v>0</v>
      </c>
    </row>
    <row r="236" spans="1:10" x14ac:dyDescent="0.25">
      <c r="A236" s="111">
        <f t="shared" si="32"/>
        <v>2210</v>
      </c>
      <c r="B236" s="95"/>
      <c r="C236" s="98">
        <v>0</v>
      </c>
      <c r="D236" s="99">
        <v>0</v>
      </c>
      <c r="E236" s="99">
        <f t="shared" si="31"/>
        <v>0</v>
      </c>
      <c r="F236" s="99">
        <v>0</v>
      </c>
      <c r="G236" s="99">
        <f t="shared" si="33"/>
        <v>0</v>
      </c>
      <c r="H236" s="8">
        <v>0</v>
      </c>
      <c r="I236" s="7">
        <f t="shared" si="34"/>
        <v>0</v>
      </c>
      <c r="J236" s="20">
        <f t="shared" si="35"/>
        <v>0</v>
      </c>
    </row>
    <row r="237" spans="1:10" x14ac:dyDescent="0.25">
      <c r="A237" s="111">
        <f t="shared" si="32"/>
        <v>2220</v>
      </c>
      <c r="B237" s="95"/>
      <c r="C237" s="98">
        <v>0</v>
      </c>
      <c r="D237" s="99">
        <v>0</v>
      </c>
      <c r="E237" s="99">
        <f t="shared" si="31"/>
        <v>0</v>
      </c>
      <c r="F237" s="99">
        <v>0</v>
      </c>
      <c r="G237" s="99">
        <f t="shared" si="33"/>
        <v>0</v>
      </c>
      <c r="H237" s="8">
        <v>0</v>
      </c>
      <c r="I237" s="7">
        <f t="shared" si="34"/>
        <v>0</v>
      </c>
      <c r="J237" s="20">
        <f t="shared" si="35"/>
        <v>0</v>
      </c>
    </row>
    <row r="238" spans="1:10" x14ac:dyDescent="0.25">
      <c r="A238" s="111">
        <f t="shared" si="32"/>
        <v>2230</v>
      </c>
      <c r="B238" s="95"/>
      <c r="C238" s="98">
        <v>0</v>
      </c>
      <c r="D238" s="99">
        <v>0</v>
      </c>
      <c r="E238" s="99">
        <f t="shared" si="31"/>
        <v>0</v>
      </c>
      <c r="F238" s="99">
        <v>0</v>
      </c>
      <c r="G238" s="99">
        <f t="shared" si="33"/>
        <v>0</v>
      </c>
      <c r="H238" s="8">
        <v>0</v>
      </c>
      <c r="I238" s="7">
        <f t="shared" si="34"/>
        <v>0</v>
      </c>
      <c r="J238" s="20">
        <f t="shared" si="35"/>
        <v>0</v>
      </c>
    </row>
    <row r="239" spans="1:10" x14ac:dyDescent="0.25">
      <c r="A239" s="111">
        <f t="shared" si="32"/>
        <v>2240</v>
      </c>
      <c r="B239" s="95"/>
      <c r="C239" s="98">
        <v>0</v>
      </c>
      <c r="D239" s="99">
        <v>0</v>
      </c>
      <c r="E239" s="99">
        <f t="shared" si="31"/>
        <v>0</v>
      </c>
      <c r="F239" s="99">
        <v>0</v>
      </c>
      <c r="G239" s="99">
        <f t="shared" si="33"/>
        <v>0</v>
      </c>
      <c r="H239" s="8">
        <v>0</v>
      </c>
      <c r="I239" s="7">
        <f t="shared" si="34"/>
        <v>0</v>
      </c>
      <c r="J239" s="20">
        <f t="shared" si="35"/>
        <v>0</v>
      </c>
    </row>
    <row r="240" spans="1:10" x14ac:dyDescent="0.25">
      <c r="A240" s="111">
        <f t="shared" si="32"/>
        <v>2250</v>
      </c>
      <c r="B240" s="95"/>
      <c r="C240" s="98">
        <v>0</v>
      </c>
      <c r="D240" s="99">
        <v>0</v>
      </c>
      <c r="E240" s="99">
        <f t="shared" si="31"/>
        <v>0</v>
      </c>
      <c r="F240" s="99">
        <v>0</v>
      </c>
      <c r="G240" s="99">
        <f t="shared" si="33"/>
        <v>0</v>
      </c>
      <c r="H240" s="8">
        <v>0</v>
      </c>
      <c r="I240" s="7">
        <f t="shared" si="34"/>
        <v>0</v>
      </c>
      <c r="J240" s="20">
        <f t="shared" si="35"/>
        <v>0</v>
      </c>
    </row>
    <row r="241" spans="1:10" x14ac:dyDescent="0.25">
      <c r="A241" s="111">
        <f t="shared" si="32"/>
        <v>2260</v>
      </c>
      <c r="B241" s="95"/>
      <c r="C241" s="98">
        <v>0</v>
      </c>
      <c r="D241" s="99">
        <v>0</v>
      </c>
      <c r="E241" s="99">
        <f t="shared" si="31"/>
        <v>0</v>
      </c>
      <c r="F241" s="99">
        <v>0</v>
      </c>
      <c r="G241" s="99">
        <f t="shared" si="33"/>
        <v>0</v>
      </c>
      <c r="H241" s="8">
        <v>0</v>
      </c>
      <c r="I241" s="7">
        <f t="shared" si="34"/>
        <v>0</v>
      </c>
      <c r="J241" s="20">
        <f t="shared" si="35"/>
        <v>0</v>
      </c>
    </row>
    <row r="242" spans="1:10" x14ac:dyDescent="0.25">
      <c r="A242" s="111">
        <f t="shared" si="32"/>
        <v>2270</v>
      </c>
      <c r="B242" s="95"/>
      <c r="C242" s="98">
        <v>0</v>
      </c>
      <c r="D242" s="99">
        <v>0</v>
      </c>
      <c r="E242" s="99">
        <f t="shared" si="31"/>
        <v>0</v>
      </c>
      <c r="F242" s="99">
        <v>0</v>
      </c>
      <c r="G242" s="99">
        <f t="shared" si="33"/>
        <v>0</v>
      </c>
      <c r="H242" s="8">
        <v>0</v>
      </c>
      <c r="I242" s="7">
        <f t="shared" si="34"/>
        <v>0</v>
      </c>
      <c r="J242" s="20">
        <f t="shared" si="35"/>
        <v>0</v>
      </c>
    </row>
    <row r="243" spans="1:10" x14ac:dyDescent="0.25">
      <c r="A243" s="111">
        <f t="shared" si="32"/>
        <v>2280</v>
      </c>
      <c r="B243" s="95"/>
      <c r="C243" s="98">
        <v>0</v>
      </c>
      <c r="D243" s="99">
        <v>0</v>
      </c>
      <c r="E243" s="99">
        <f t="shared" si="31"/>
        <v>0</v>
      </c>
      <c r="F243" s="99">
        <v>0</v>
      </c>
      <c r="G243" s="99">
        <f t="shared" si="33"/>
        <v>0</v>
      </c>
      <c r="H243" s="8">
        <v>0</v>
      </c>
      <c r="I243" s="7">
        <f t="shared" si="34"/>
        <v>0</v>
      </c>
      <c r="J243" s="20">
        <f t="shared" si="35"/>
        <v>0</v>
      </c>
    </row>
    <row r="244" spans="1:10" x14ac:dyDescent="0.25">
      <c r="A244" s="111">
        <f t="shared" si="32"/>
        <v>2290</v>
      </c>
      <c r="B244" s="95"/>
      <c r="C244" s="98">
        <v>0</v>
      </c>
      <c r="D244" s="99">
        <v>0</v>
      </c>
      <c r="E244" s="99">
        <f t="shared" si="31"/>
        <v>0</v>
      </c>
      <c r="F244" s="99">
        <v>0</v>
      </c>
      <c r="G244" s="99">
        <f t="shared" si="33"/>
        <v>0</v>
      </c>
      <c r="H244" s="8">
        <v>0</v>
      </c>
      <c r="I244" s="7">
        <f t="shared" si="34"/>
        <v>0</v>
      </c>
      <c r="J244" s="20">
        <f t="shared" si="35"/>
        <v>0</v>
      </c>
    </row>
    <row r="245" spans="1:10" x14ac:dyDescent="0.25">
      <c r="A245" s="111">
        <f t="shared" si="32"/>
        <v>2300</v>
      </c>
      <c r="B245" s="95"/>
      <c r="C245" s="98">
        <v>0</v>
      </c>
      <c r="D245" s="99">
        <v>0</v>
      </c>
      <c r="E245" s="99">
        <f t="shared" si="31"/>
        <v>0</v>
      </c>
      <c r="F245" s="99">
        <v>0</v>
      </c>
      <c r="G245" s="99">
        <f t="shared" si="33"/>
        <v>0</v>
      </c>
      <c r="H245" s="8">
        <v>0</v>
      </c>
      <c r="I245" s="7">
        <f t="shared" si="34"/>
        <v>0</v>
      </c>
      <c r="J245" s="20">
        <f t="shared" si="35"/>
        <v>0</v>
      </c>
    </row>
    <row r="246" spans="1:10" x14ac:dyDescent="0.25">
      <c r="A246" s="111">
        <f t="shared" si="32"/>
        <v>2310</v>
      </c>
      <c r="B246" s="95"/>
      <c r="C246" s="98">
        <v>0</v>
      </c>
      <c r="D246" s="99">
        <v>0</v>
      </c>
      <c r="E246" s="99">
        <f t="shared" si="31"/>
        <v>0</v>
      </c>
      <c r="F246" s="99">
        <v>0</v>
      </c>
      <c r="G246" s="99">
        <f t="shared" si="33"/>
        <v>0</v>
      </c>
      <c r="H246" s="8">
        <v>0</v>
      </c>
      <c r="I246" s="7">
        <f t="shared" si="34"/>
        <v>0</v>
      </c>
      <c r="J246" s="20">
        <f t="shared" si="35"/>
        <v>0</v>
      </c>
    </row>
    <row r="247" spans="1:10" x14ac:dyDescent="0.25">
      <c r="A247" s="111">
        <f t="shared" si="32"/>
        <v>2320</v>
      </c>
      <c r="B247" s="95"/>
      <c r="C247" s="98">
        <v>0</v>
      </c>
      <c r="D247" s="99">
        <v>0</v>
      </c>
      <c r="E247" s="99">
        <f t="shared" si="31"/>
        <v>0</v>
      </c>
      <c r="F247" s="99">
        <v>0</v>
      </c>
      <c r="G247" s="99">
        <f t="shared" si="33"/>
        <v>0</v>
      </c>
      <c r="H247" s="8">
        <v>0</v>
      </c>
      <c r="I247" s="7">
        <f t="shared" si="34"/>
        <v>0</v>
      </c>
      <c r="J247" s="20">
        <f t="shared" si="35"/>
        <v>0</v>
      </c>
    </row>
    <row r="248" spans="1:10" x14ac:dyDescent="0.25">
      <c r="A248" s="111">
        <f t="shared" si="32"/>
        <v>2330</v>
      </c>
      <c r="B248" s="95"/>
      <c r="C248" s="98">
        <v>0</v>
      </c>
      <c r="D248" s="99">
        <v>0</v>
      </c>
      <c r="E248" s="99">
        <f t="shared" si="31"/>
        <v>0</v>
      </c>
      <c r="F248" s="99">
        <v>0</v>
      </c>
      <c r="G248" s="99">
        <f t="shared" si="33"/>
        <v>0</v>
      </c>
      <c r="H248" s="8">
        <v>0</v>
      </c>
      <c r="I248" s="7">
        <f t="shared" si="34"/>
        <v>0</v>
      </c>
      <c r="J248" s="20">
        <f t="shared" si="35"/>
        <v>0</v>
      </c>
    </row>
    <row r="249" spans="1:10" x14ac:dyDescent="0.25">
      <c r="A249" s="111">
        <f t="shared" si="32"/>
        <v>2340</v>
      </c>
      <c r="B249" s="95"/>
      <c r="C249" s="98">
        <v>0</v>
      </c>
      <c r="D249" s="99">
        <v>0</v>
      </c>
      <c r="E249" s="99">
        <f t="shared" si="31"/>
        <v>0</v>
      </c>
      <c r="F249" s="99">
        <v>0</v>
      </c>
      <c r="G249" s="99">
        <f t="shared" si="33"/>
        <v>0</v>
      </c>
      <c r="H249" s="8">
        <v>0</v>
      </c>
      <c r="I249" s="7">
        <f t="shared" si="34"/>
        <v>0</v>
      </c>
      <c r="J249" s="20">
        <f t="shared" si="35"/>
        <v>0</v>
      </c>
    </row>
    <row r="250" spans="1:10" x14ac:dyDescent="0.25">
      <c r="A250" s="111">
        <f t="shared" si="32"/>
        <v>2350</v>
      </c>
      <c r="B250" s="95"/>
      <c r="C250" s="98">
        <v>0</v>
      </c>
      <c r="D250" s="99">
        <v>0</v>
      </c>
      <c r="E250" s="99">
        <f t="shared" si="31"/>
        <v>0</v>
      </c>
      <c r="F250" s="99">
        <v>0</v>
      </c>
      <c r="G250" s="99">
        <f t="shared" si="33"/>
        <v>0</v>
      </c>
      <c r="H250" s="8">
        <v>0</v>
      </c>
      <c r="I250" s="7">
        <f t="shared" si="34"/>
        <v>0</v>
      </c>
      <c r="J250" s="20">
        <f t="shared" si="35"/>
        <v>0</v>
      </c>
    </row>
    <row r="251" spans="1:10" x14ac:dyDescent="0.25">
      <c r="A251" s="111">
        <f t="shared" si="32"/>
        <v>2360</v>
      </c>
      <c r="B251" s="95"/>
      <c r="C251" s="98">
        <v>0</v>
      </c>
      <c r="D251" s="99">
        <v>0</v>
      </c>
      <c r="E251" s="99">
        <f t="shared" si="31"/>
        <v>0</v>
      </c>
      <c r="F251" s="99">
        <v>0</v>
      </c>
      <c r="G251" s="99">
        <f t="shared" si="33"/>
        <v>0</v>
      </c>
      <c r="H251" s="8">
        <v>0</v>
      </c>
      <c r="I251" s="7">
        <f t="shared" si="34"/>
        <v>0</v>
      </c>
      <c r="J251" s="20">
        <f t="shared" si="35"/>
        <v>0</v>
      </c>
    </row>
    <row r="252" spans="1:10" x14ac:dyDescent="0.25">
      <c r="A252" s="111">
        <f t="shared" si="32"/>
        <v>2370</v>
      </c>
      <c r="B252" s="95"/>
      <c r="C252" s="98">
        <v>0</v>
      </c>
      <c r="D252" s="99">
        <v>0</v>
      </c>
      <c r="E252" s="99">
        <f t="shared" si="31"/>
        <v>0</v>
      </c>
      <c r="F252" s="99">
        <v>0</v>
      </c>
      <c r="G252" s="99">
        <f t="shared" si="33"/>
        <v>0</v>
      </c>
      <c r="H252" s="8">
        <v>0</v>
      </c>
      <c r="I252" s="7">
        <f t="shared" si="34"/>
        <v>0</v>
      </c>
      <c r="J252" s="20">
        <f t="shared" si="35"/>
        <v>0</v>
      </c>
    </row>
    <row r="253" spans="1:10" x14ac:dyDescent="0.25">
      <c r="A253" s="111">
        <f t="shared" si="32"/>
        <v>2380</v>
      </c>
      <c r="B253" s="95"/>
      <c r="C253" s="98">
        <v>0</v>
      </c>
      <c r="D253" s="99">
        <v>0</v>
      </c>
      <c r="E253" s="99">
        <f t="shared" si="31"/>
        <v>0</v>
      </c>
      <c r="F253" s="99">
        <v>0</v>
      </c>
      <c r="G253" s="99">
        <f t="shared" si="33"/>
        <v>0</v>
      </c>
      <c r="H253" s="8">
        <v>0</v>
      </c>
      <c r="I253" s="7">
        <f t="shared" si="34"/>
        <v>0</v>
      </c>
      <c r="J253" s="20">
        <f t="shared" si="35"/>
        <v>0</v>
      </c>
    </row>
    <row r="254" spans="1:10" x14ac:dyDescent="0.25">
      <c r="A254" s="111">
        <f t="shared" si="32"/>
        <v>2390</v>
      </c>
      <c r="B254" s="95"/>
      <c r="C254" s="98">
        <v>0</v>
      </c>
      <c r="D254" s="99">
        <v>0</v>
      </c>
      <c r="E254" s="99">
        <f t="shared" si="31"/>
        <v>0</v>
      </c>
      <c r="F254" s="99">
        <v>0</v>
      </c>
      <c r="G254" s="99">
        <f t="shared" si="33"/>
        <v>0</v>
      </c>
      <c r="H254" s="8">
        <v>0</v>
      </c>
      <c r="I254" s="7">
        <f t="shared" si="34"/>
        <v>0</v>
      </c>
      <c r="J254" s="20">
        <f t="shared" si="35"/>
        <v>0</v>
      </c>
    </row>
    <row r="255" spans="1:10" x14ac:dyDescent="0.25">
      <c r="A255" s="111">
        <f t="shared" si="32"/>
        <v>2400</v>
      </c>
      <c r="B255" s="95"/>
      <c r="C255" s="98">
        <v>0</v>
      </c>
      <c r="D255" s="99">
        <v>0</v>
      </c>
      <c r="E255" s="99">
        <f t="shared" si="31"/>
        <v>0</v>
      </c>
      <c r="F255" s="99">
        <v>0</v>
      </c>
      <c r="G255" s="99">
        <f t="shared" si="33"/>
        <v>0</v>
      </c>
      <c r="H255" s="8">
        <v>0</v>
      </c>
      <c r="I255" s="7">
        <f t="shared" si="34"/>
        <v>0</v>
      </c>
      <c r="J255" s="20">
        <f t="shared" si="35"/>
        <v>0</v>
      </c>
    </row>
    <row r="256" spans="1:10" x14ac:dyDescent="0.25">
      <c r="A256" s="111">
        <f t="shared" si="32"/>
        <v>2410</v>
      </c>
      <c r="B256" s="95"/>
      <c r="C256" s="98">
        <v>0</v>
      </c>
      <c r="D256" s="99">
        <v>0</v>
      </c>
      <c r="E256" s="99">
        <f t="shared" si="31"/>
        <v>0</v>
      </c>
      <c r="F256" s="99">
        <v>0</v>
      </c>
      <c r="G256" s="99">
        <f t="shared" si="33"/>
        <v>0</v>
      </c>
      <c r="H256" s="8">
        <v>0</v>
      </c>
      <c r="I256" s="7">
        <f t="shared" si="34"/>
        <v>0</v>
      </c>
      <c r="J256" s="20">
        <f t="shared" si="35"/>
        <v>0</v>
      </c>
    </row>
    <row r="257" spans="1:10" x14ac:dyDescent="0.25">
      <c r="A257" s="111">
        <f t="shared" si="32"/>
        <v>2420</v>
      </c>
      <c r="B257" s="95"/>
      <c r="C257" s="98">
        <v>0</v>
      </c>
      <c r="D257" s="99">
        <v>0</v>
      </c>
      <c r="E257" s="99">
        <f t="shared" si="31"/>
        <v>0</v>
      </c>
      <c r="F257" s="99">
        <v>0</v>
      </c>
      <c r="G257" s="99">
        <f t="shared" si="33"/>
        <v>0</v>
      </c>
      <c r="H257" s="8">
        <v>0</v>
      </c>
      <c r="I257" s="7">
        <f t="shared" si="34"/>
        <v>0</v>
      </c>
      <c r="J257" s="20">
        <f t="shared" si="35"/>
        <v>0</v>
      </c>
    </row>
    <row r="258" spans="1:10" x14ac:dyDescent="0.25">
      <c r="A258" s="111">
        <f t="shared" si="32"/>
        <v>2430</v>
      </c>
      <c r="B258" s="95"/>
      <c r="C258" s="98">
        <v>0</v>
      </c>
      <c r="D258" s="99">
        <v>0</v>
      </c>
      <c r="E258" s="99">
        <f t="shared" si="31"/>
        <v>0</v>
      </c>
      <c r="F258" s="99">
        <v>0</v>
      </c>
      <c r="G258" s="99">
        <f t="shared" si="33"/>
        <v>0</v>
      </c>
      <c r="H258" s="8">
        <v>0</v>
      </c>
      <c r="I258" s="7">
        <f t="shared" si="34"/>
        <v>0</v>
      </c>
      <c r="J258" s="20">
        <f t="shared" si="35"/>
        <v>0</v>
      </c>
    </row>
    <row r="259" spans="1:10" x14ac:dyDescent="0.25">
      <c r="A259" s="111">
        <f t="shared" si="32"/>
        <v>2440</v>
      </c>
      <c r="B259" s="95"/>
      <c r="C259" s="98">
        <v>0</v>
      </c>
      <c r="D259" s="99">
        <v>0</v>
      </c>
      <c r="E259" s="99">
        <f t="shared" si="31"/>
        <v>0</v>
      </c>
      <c r="F259" s="99">
        <v>0</v>
      </c>
      <c r="G259" s="99">
        <f t="shared" si="33"/>
        <v>0</v>
      </c>
      <c r="H259" s="8">
        <v>0</v>
      </c>
      <c r="I259" s="7">
        <f t="shared" si="34"/>
        <v>0</v>
      </c>
      <c r="J259" s="20">
        <f t="shared" si="35"/>
        <v>0</v>
      </c>
    </row>
    <row r="260" spans="1:10" x14ac:dyDescent="0.25">
      <c r="A260" s="111">
        <f t="shared" si="32"/>
        <v>2450</v>
      </c>
      <c r="B260" s="95"/>
      <c r="C260" s="98">
        <v>0</v>
      </c>
      <c r="D260" s="99">
        <v>0</v>
      </c>
      <c r="E260" s="99">
        <f t="shared" si="31"/>
        <v>0</v>
      </c>
      <c r="F260" s="99">
        <v>0</v>
      </c>
      <c r="G260" s="99">
        <f t="shared" si="33"/>
        <v>0</v>
      </c>
      <c r="H260" s="8">
        <v>0</v>
      </c>
      <c r="I260" s="7">
        <f t="shared" si="34"/>
        <v>0</v>
      </c>
      <c r="J260" s="20">
        <f t="shared" si="35"/>
        <v>0</v>
      </c>
    </row>
    <row r="261" spans="1:10" x14ac:dyDescent="0.25">
      <c r="A261" s="111">
        <f t="shared" si="32"/>
        <v>2460</v>
      </c>
      <c r="B261" s="95"/>
      <c r="C261" s="98">
        <v>0</v>
      </c>
      <c r="D261" s="99">
        <v>0</v>
      </c>
      <c r="E261" s="99">
        <f t="shared" si="31"/>
        <v>0</v>
      </c>
      <c r="F261" s="99">
        <v>0</v>
      </c>
      <c r="G261" s="99">
        <f t="shared" si="33"/>
        <v>0</v>
      </c>
      <c r="H261" s="8">
        <v>0</v>
      </c>
      <c r="I261" s="7">
        <f t="shared" si="34"/>
        <v>0</v>
      </c>
      <c r="J261" s="20">
        <f t="shared" si="35"/>
        <v>0</v>
      </c>
    </row>
    <row r="262" spans="1:10" x14ac:dyDescent="0.25">
      <c r="A262" s="111">
        <f t="shared" si="32"/>
        <v>2470</v>
      </c>
      <c r="B262" s="95"/>
      <c r="C262" s="98">
        <v>0</v>
      </c>
      <c r="D262" s="99">
        <v>0</v>
      </c>
      <c r="E262" s="99">
        <f t="shared" si="31"/>
        <v>0</v>
      </c>
      <c r="F262" s="99">
        <v>0</v>
      </c>
      <c r="G262" s="99">
        <f t="shared" si="33"/>
        <v>0</v>
      </c>
      <c r="H262" s="8">
        <v>0</v>
      </c>
      <c r="I262" s="7">
        <f t="shared" si="34"/>
        <v>0</v>
      </c>
      <c r="J262" s="20">
        <f t="shared" si="35"/>
        <v>0</v>
      </c>
    </row>
    <row r="263" spans="1:10" x14ac:dyDescent="0.25">
      <c r="A263" s="111">
        <f t="shared" si="32"/>
        <v>2480</v>
      </c>
      <c r="B263" s="95"/>
      <c r="C263" s="98">
        <v>0</v>
      </c>
      <c r="D263" s="99">
        <v>0</v>
      </c>
      <c r="E263" s="99">
        <f t="shared" si="31"/>
        <v>0</v>
      </c>
      <c r="F263" s="99">
        <v>0</v>
      </c>
      <c r="G263" s="99">
        <f t="shared" si="33"/>
        <v>0</v>
      </c>
      <c r="H263" s="8">
        <v>0</v>
      </c>
      <c r="I263" s="7">
        <f t="shared" si="34"/>
        <v>0</v>
      </c>
      <c r="J263" s="20">
        <f t="shared" si="35"/>
        <v>0</v>
      </c>
    </row>
    <row r="264" spans="1:10" x14ac:dyDescent="0.25">
      <c r="A264" s="111">
        <f t="shared" si="32"/>
        <v>2490</v>
      </c>
      <c r="B264" s="95"/>
      <c r="C264" s="98">
        <v>0</v>
      </c>
      <c r="D264" s="99">
        <v>0</v>
      </c>
      <c r="E264" s="99">
        <f t="shared" si="31"/>
        <v>0</v>
      </c>
      <c r="F264" s="99">
        <v>0</v>
      </c>
      <c r="G264" s="99">
        <f t="shared" si="33"/>
        <v>0</v>
      </c>
      <c r="H264" s="8">
        <v>0</v>
      </c>
      <c r="I264" s="7">
        <f t="shared" si="34"/>
        <v>0</v>
      </c>
      <c r="J264" s="20">
        <f t="shared" si="35"/>
        <v>0</v>
      </c>
    </row>
    <row r="265" spans="1:10" x14ac:dyDescent="0.25">
      <c r="A265" s="111">
        <f t="shared" si="32"/>
        <v>2500</v>
      </c>
      <c r="B265" s="95"/>
      <c r="C265" s="98">
        <v>0</v>
      </c>
      <c r="D265" s="99">
        <v>0</v>
      </c>
      <c r="E265" s="99">
        <f t="shared" si="31"/>
        <v>0</v>
      </c>
      <c r="F265" s="99">
        <v>0</v>
      </c>
      <c r="G265" s="99">
        <f t="shared" si="33"/>
        <v>0</v>
      </c>
      <c r="H265" s="8">
        <v>0</v>
      </c>
      <c r="I265" s="7">
        <f t="shared" si="34"/>
        <v>0</v>
      </c>
      <c r="J265" s="20">
        <f t="shared" si="35"/>
        <v>0</v>
      </c>
    </row>
    <row r="266" spans="1:10" x14ac:dyDescent="0.25">
      <c r="A266" s="111">
        <f t="shared" si="32"/>
        <v>2510</v>
      </c>
      <c r="B266" s="95"/>
      <c r="C266" s="98">
        <v>0</v>
      </c>
      <c r="D266" s="99">
        <v>0</v>
      </c>
      <c r="E266" s="99">
        <f t="shared" si="31"/>
        <v>0</v>
      </c>
      <c r="F266" s="99">
        <v>0</v>
      </c>
      <c r="G266" s="99">
        <f t="shared" si="33"/>
        <v>0</v>
      </c>
      <c r="H266" s="8">
        <v>0</v>
      </c>
      <c r="I266" s="7">
        <f t="shared" si="34"/>
        <v>0</v>
      </c>
      <c r="J266" s="20">
        <f t="shared" si="35"/>
        <v>0</v>
      </c>
    </row>
    <row r="267" spans="1:10" x14ac:dyDescent="0.25">
      <c r="A267" s="111">
        <f t="shared" si="32"/>
        <v>2520</v>
      </c>
      <c r="B267" s="95"/>
      <c r="C267" s="98">
        <v>0</v>
      </c>
      <c r="D267" s="99">
        <v>0</v>
      </c>
      <c r="E267" s="99">
        <f t="shared" si="31"/>
        <v>0</v>
      </c>
      <c r="F267" s="99">
        <v>0</v>
      </c>
      <c r="G267" s="99">
        <f t="shared" si="33"/>
        <v>0</v>
      </c>
      <c r="H267" s="8">
        <v>0</v>
      </c>
      <c r="I267" s="7">
        <f t="shared" si="34"/>
        <v>0</v>
      </c>
      <c r="J267" s="20">
        <f t="shared" si="35"/>
        <v>0</v>
      </c>
    </row>
    <row r="268" spans="1:10" x14ac:dyDescent="0.25">
      <c r="A268" s="111">
        <f t="shared" si="32"/>
        <v>2530</v>
      </c>
      <c r="B268" s="95"/>
      <c r="C268" s="98">
        <v>0</v>
      </c>
      <c r="D268" s="99">
        <v>0</v>
      </c>
      <c r="E268" s="99">
        <f t="shared" si="31"/>
        <v>0</v>
      </c>
      <c r="F268" s="99">
        <v>0</v>
      </c>
      <c r="G268" s="99">
        <f t="shared" si="33"/>
        <v>0</v>
      </c>
      <c r="H268" s="8">
        <v>0</v>
      </c>
      <c r="I268" s="7">
        <f t="shared" si="34"/>
        <v>0</v>
      </c>
      <c r="J268" s="20">
        <f t="shared" si="35"/>
        <v>0</v>
      </c>
    </row>
    <row r="269" spans="1:10" x14ac:dyDescent="0.25">
      <c r="A269" s="111">
        <f t="shared" si="32"/>
        <v>2540</v>
      </c>
      <c r="B269" s="95"/>
      <c r="C269" s="98">
        <v>0</v>
      </c>
      <c r="D269" s="99">
        <v>0</v>
      </c>
      <c r="E269" s="99">
        <f t="shared" si="31"/>
        <v>0</v>
      </c>
      <c r="F269" s="99">
        <v>0</v>
      </c>
      <c r="G269" s="99">
        <f t="shared" si="33"/>
        <v>0</v>
      </c>
      <c r="H269" s="8">
        <v>0</v>
      </c>
      <c r="I269" s="7">
        <f t="shared" si="34"/>
        <v>0</v>
      </c>
      <c r="J269" s="20">
        <f t="shared" si="35"/>
        <v>0</v>
      </c>
    </row>
    <row r="270" spans="1:10" x14ac:dyDescent="0.25">
      <c r="A270" s="111">
        <f t="shared" si="32"/>
        <v>2550</v>
      </c>
      <c r="B270" s="95"/>
      <c r="C270" s="98">
        <v>0</v>
      </c>
      <c r="D270" s="99">
        <v>0</v>
      </c>
      <c r="E270" s="99">
        <f t="shared" si="31"/>
        <v>0</v>
      </c>
      <c r="F270" s="99">
        <v>0</v>
      </c>
      <c r="G270" s="99">
        <f t="shared" si="33"/>
        <v>0</v>
      </c>
      <c r="H270" s="8">
        <v>0</v>
      </c>
      <c r="I270" s="7">
        <f t="shared" si="34"/>
        <v>0</v>
      </c>
      <c r="J270" s="20">
        <f t="shared" si="35"/>
        <v>0</v>
      </c>
    </row>
    <row r="271" spans="1:10" x14ac:dyDescent="0.25">
      <c r="A271" s="111">
        <f t="shared" si="32"/>
        <v>2560</v>
      </c>
      <c r="B271" s="95"/>
      <c r="C271" s="98">
        <v>0</v>
      </c>
      <c r="D271" s="99">
        <v>0</v>
      </c>
      <c r="E271" s="99">
        <f t="shared" si="31"/>
        <v>0</v>
      </c>
      <c r="F271" s="99">
        <v>0</v>
      </c>
      <c r="G271" s="99">
        <f t="shared" si="33"/>
        <v>0</v>
      </c>
      <c r="H271" s="8">
        <v>0</v>
      </c>
      <c r="I271" s="7">
        <f t="shared" si="34"/>
        <v>0</v>
      </c>
      <c r="J271" s="20">
        <f t="shared" si="35"/>
        <v>0</v>
      </c>
    </row>
    <row r="272" spans="1:10" x14ac:dyDescent="0.25">
      <c r="A272" s="111">
        <f t="shared" si="32"/>
        <v>2570</v>
      </c>
      <c r="B272" s="95"/>
      <c r="C272" s="98">
        <v>0</v>
      </c>
      <c r="D272" s="99">
        <v>0</v>
      </c>
      <c r="E272" s="99">
        <f t="shared" si="31"/>
        <v>0</v>
      </c>
      <c r="F272" s="99">
        <v>0</v>
      </c>
      <c r="G272" s="99">
        <f t="shared" si="33"/>
        <v>0</v>
      </c>
      <c r="H272" s="8">
        <v>0</v>
      </c>
      <c r="I272" s="7">
        <f t="shared" si="34"/>
        <v>0</v>
      </c>
      <c r="J272" s="20">
        <f t="shared" si="35"/>
        <v>0</v>
      </c>
    </row>
    <row r="273" spans="1:10" x14ac:dyDescent="0.25">
      <c r="A273" s="111">
        <f t="shared" si="32"/>
        <v>2580</v>
      </c>
      <c r="B273" s="95"/>
      <c r="C273" s="98">
        <v>0</v>
      </c>
      <c r="D273" s="99">
        <v>0</v>
      </c>
      <c r="E273" s="99">
        <f t="shared" ref="E273:E314" si="36">(C273*H273)-D273-F273</f>
        <v>0</v>
      </c>
      <c r="F273" s="99">
        <v>0</v>
      </c>
      <c r="G273" s="99">
        <f t="shared" si="33"/>
        <v>0</v>
      </c>
      <c r="H273" s="8">
        <v>0</v>
      </c>
      <c r="I273" s="7">
        <f t="shared" si="34"/>
        <v>0</v>
      </c>
      <c r="J273" s="20">
        <f t="shared" si="35"/>
        <v>0</v>
      </c>
    </row>
    <row r="274" spans="1:10" x14ac:dyDescent="0.25">
      <c r="A274" s="111">
        <f t="shared" ref="A274:A314" si="37">A273+10</f>
        <v>2590</v>
      </c>
      <c r="B274" s="95"/>
      <c r="C274" s="98">
        <v>0</v>
      </c>
      <c r="D274" s="99">
        <v>0</v>
      </c>
      <c r="E274" s="99">
        <f t="shared" si="36"/>
        <v>0</v>
      </c>
      <c r="F274" s="99">
        <v>0</v>
      </c>
      <c r="G274" s="99">
        <f t="shared" si="33"/>
        <v>0</v>
      </c>
      <c r="H274" s="8">
        <v>0</v>
      </c>
      <c r="I274" s="7">
        <f t="shared" si="34"/>
        <v>0</v>
      </c>
      <c r="J274" s="20">
        <f t="shared" si="35"/>
        <v>0</v>
      </c>
    </row>
    <row r="275" spans="1:10" x14ac:dyDescent="0.25">
      <c r="A275" s="111">
        <f t="shared" si="37"/>
        <v>2600</v>
      </c>
      <c r="B275" s="95"/>
      <c r="C275" s="98">
        <v>0</v>
      </c>
      <c r="D275" s="99">
        <v>0</v>
      </c>
      <c r="E275" s="99">
        <f t="shared" si="36"/>
        <v>0</v>
      </c>
      <c r="F275" s="99">
        <v>0</v>
      </c>
      <c r="G275" s="99">
        <f t="shared" si="33"/>
        <v>0</v>
      </c>
      <c r="H275" s="8">
        <v>0</v>
      </c>
      <c r="I275" s="7">
        <f t="shared" si="34"/>
        <v>0</v>
      </c>
      <c r="J275" s="20">
        <f t="shared" si="35"/>
        <v>0</v>
      </c>
    </row>
    <row r="276" spans="1:10" x14ac:dyDescent="0.25">
      <c r="A276" s="111">
        <f t="shared" si="37"/>
        <v>2610</v>
      </c>
      <c r="B276" s="95"/>
      <c r="C276" s="98">
        <v>0</v>
      </c>
      <c r="D276" s="99">
        <v>0</v>
      </c>
      <c r="E276" s="99">
        <f t="shared" si="36"/>
        <v>0</v>
      </c>
      <c r="F276" s="99">
        <v>0</v>
      </c>
      <c r="G276" s="99">
        <f t="shared" si="33"/>
        <v>0</v>
      </c>
      <c r="H276" s="8">
        <v>0</v>
      </c>
      <c r="I276" s="7">
        <f t="shared" si="34"/>
        <v>0</v>
      </c>
      <c r="J276" s="20">
        <f t="shared" si="35"/>
        <v>0</v>
      </c>
    </row>
    <row r="277" spans="1:10" x14ac:dyDescent="0.25">
      <c r="A277" s="111">
        <f t="shared" si="37"/>
        <v>2620</v>
      </c>
      <c r="B277" s="95"/>
      <c r="C277" s="98">
        <v>0</v>
      </c>
      <c r="D277" s="99">
        <v>0</v>
      </c>
      <c r="E277" s="99">
        <f t="shared" si="36"/>
        <v>0</v>
      </c>
      <c r="F277" s="99">
        <v>0</v>
      </c>
      <c r="G277" s="99">
        <f t="shared" si="33"/>
        <v>0</v>
      </c>
      <c r="H277" s="8">
        <v>0</v>
      </c>
      <c r="I277" s="7">
        <f t="shared" si="34"/>
        <v>0</v>
      </c>
      <c r="J277" s="20">
        <f t="shared" si="35"/>
        <v>0</v>
      </c>
    </row>
    <row r="278" spans="1:10" x14ac:dyDescent="0.25">
      <c r="A278" s="111">
        <f t="shared" si="37"/>
        <v>2630</v>
      </c>
      <c r="B278" s="95"/>
      <c r="C278" s="98">
        <v>0</v>
      </c>
      <c r="D278" s="99">
        <v>0</v>
      </c>
      <c r="E278" s="99">
        <f t="shared" si="36"/>
        <v>0</v>
      </c>
      <c r="F278" s="99">
        <v>0</v>
      </c>
      <c r="G278" s="99">
        <f t="shared" si="33"/>
        <v>0</v>
      </c>
      <c r="H278" s="8">
        <v>0</v>
      </c>
      <c r="I278" s="7">
        <f t="shared" si="34"/>
        <v>0</v>
      </c>
      <c r="J278" s="20">
        <f t="shared" si="35"/>
        <v>0</v>
      </c>
    </row>
    <row r="279" spans="1:10" x14ac:dyDescent="0.25">
      <c r="A279" s="111">
        <f t="shared" si="37"/>
        <v>2640</v>
      </c>
      <c r="B279" s="95"/>
      <c r="C279" s="98">
        <v>0</v>
      </c>
      <c r="D279" s="99">
        <v>0</v>
      </c>
      <c r="E279" s="99">
        <f t="shared" si="36"/>
        <v>0</v>
      </c>
      <c r="F279" s="99">
        <v>0</v>
      </c>
      <c r="G279" s="99">
        <f t="shared" ref="G279:G314" si="38">D279+E279+F279</f>
        <v>0</v>
      </c>
      <c r="H279" s="8">
        <v>0</v>
      </c>
      <c r="I279" s="7">
        <f t="shared" ref="I279:I314" si="39">C279-G279</f>
        <v>0</v>
      </c>
      <c r="J279" s="20">
        <f t="shared" ref="J279:J314" si="40">G279*$J$14</f>
        <v>0</v>
      </c>
    </row>
    <row r="280" spans="1:10" x14ac:dyDescent="0.25">
      <c r="A280" s="111">
        <f t="shared" si="37"/>
        <v>2650</v>
      </c>
      <c r="B280" s="95"/>
      <c r="C280" s="98">
        <v>0</v>
      </c>
      <c r="D280" s="99">
        <v>0</v>
      </c>
      <c r="E280" s="99">
        <f t="shared" si="36"/>
        <v>0</v>
      </c>
      <c r="F280" s="99">
        <v>0</v>
      </c>
      <c r="G280" s="99">
        <f t="shared" si="38"/>
        <v>0</v>
      </c>
      <c r="H280" s="8">
        <v>0</v>
      </c>
      <c r="I280" s="7">
        <f t="shared" si="39"/>
        <v>0</v>
      </c>
      <c r="J280" s="20">
        <f t="shared" si="40"/>
        <v>0</v>
      </c>
    </row>
    <row r="281" spans="1:10" x14ac:dyDescent="0.25">
      <c r="A281" s="111">
        <f t="shared" si="37"/>
        <v>2660</v>
      </c>
      <c r="B281" s="95"/>
      <c r="C281" s="98">
        <v>0</v>
      </c>
      <c r="D281" s="99">
        <v>0</v>
      </c>
      <c r="E281" s="99">
        <f t="shared" si="36"/>
        <v>0</v>
      </c>
      <c r="F281" s="99">
        <v>0</v>
      </c>
      <c r="G281" s="99">
        <f t="shared" si="38"/>
        <v>0</v>
      </c>
      <c r="H281" s="8">
        <v>0</v>
      </c>
      <c r="I281" s="7">
        <f t="shared" si="39"/>
        <v>0</v>
      </c>
      <c r="J281" s="20">
        <f t="shared" si="40"/>
        <v>0</v>
      </c>
    </row>
    <row r="282" spans="1:10" x14ac:dyDescent="0.25">
      <c r="A282" s="111">
        <f t="shared" si="37"/>
        <v>2670</v>
      </c>
      <c r="B282" s="95"/>
      <c r="C282" s="98">
        <v>0</v>
      </c>
      <c r="D282" s="99">
        <v>0</v>
      </c>
      <c r="E282" s="99">
        <f t="shared" si="36"/>
        <v>0</v>
      </c>
      <c r="F282" s="99">
        <v>0</v>
      </c>
      <c r="G282" s="99">
        <f t="shared" si="38"/>
        <v>0</v>
      </c>
      <c r="H282" s="8">
        <v>0</v>
      </c>
      <c r="I282" s="7">
        <f t="shared" si="39"/>
        <v>0</v>
      </c>
      <c r="J282" s="20">
        <f t="shared" si="40"/>
        <v>0</v>
      </c>
    </row>
    <row r="283" spans="1:10" x14ac:dyDescent="0.25">
      <c r="A283" s="111">
        <f t="shared" si="37"/>
        <v>2680</v>
      </c>
      <c r="B283" s="95"/>
      <c r="C283" s="98">
        <v>0</v>
      </c>
      <c r="D283" s="99">
        <v>0</v>
      </c>
      <c r="E283" s="99">
        <f t="shared" si="36"/>
        <v>0</v>
      </c>
      <c r="F283" s="99">
        <v>0</v>
      </c>
      <c r="G283" s="99">
        <f t="shared" si="38"/>
        <v>0</v>
      </c>
      <c r="H283" s="8">
        <v>0</v>
      </c>
      <c r="I283" s="7">
        <f t="shared" si="39"/>
        <v>0</v>
      </c>
      <c r="J283" s="20">
        <f t="shared" si="40"/>
        <v>0</v>
      </c>
    </row>
    <row r="284" spans="1:10" x14ac:dyDescent="0.25">
      <c r="A284" s="111">
        <f t="shared" si="37"/>
        <v>2690</v>
      </c>
      <c r="B284" s="95"/>
      <c r="C284" s="98">
        <v>0</v>
      </c>
      <c r="D284" s="99">
        <v>0</v>
      </c>
      <c r="E284" s="99">
        <f t="shared" si="36"/>
        <v>0</v>
      </c>
      <c r="F284" s="99">
        <v>0</v>
      </c>
      <c r="G284" s="99">
        <f t="shared" si="38"/>
        <v>0</v>
      </c>
      <c r="H284" s="8">
        <v>0</v>
      </c>
      <c r="I284" s="7">
        <f t="shared" si="39"/>
        <v>0</v>
      </c>
      <c r="J284" s="20">
        <f t="shared" si="40"/>
        <v>0</v>
      </c>
    </row>
    <row r="285" spans="1:10" x14ac:dyDescent="0.25">
      <c r="A285" s="111">
        <f t="shared" si="37"/>
        <v>2700</v>
      </c>
      <c r="B285" s="95"/>
      <c r="C285" s="98">
        <v>0</v>
      </c>
      <c r="D285" s="99">
        <v>0</v>
      </c>
      <c r="E285" s="99">
        <f t="shared" si="36"/>
        <v>0</v>
      </c>
      <c r="F285" s="99">
        <v>0</v>
      </c>
      <c r="G285" s="99">
        <f t="shared" si="38"/>
        <v>0</v>
      </c>
      <c r="H285" s="8">
        <v>0</v>
      </c>
      <c r="I285" s="7">
        <f t="shared" si="39"/>
        <v>0</v>
      </c>
      <c r="J285" s="20">
        <f t="shared" si="40"/>
        <v>0</v>
      </c>
    </row>
    <row r="286" spans="1:10" x14ac:dyDescent="0.25">
      <c r="A286" s="111">
        <f t="shared" si="37"/>
        <v>2710</v>
      </c>
      <c r="B286" s="95"/>
      <c r="C286" s="98">
        <v>0</v>
      </c>
      <c r="D286" s="99">
        <v>0</v>
      </c>
      <c r="E286" s="99">
        <f t="shared" si="36"/>
        <v>0</v>
      </c>
      <c r="F286" s="99">
        <v>0</v>
      </c>
      <c r="G286" s="99">
        <f t="shared" si="38"/>
        <v>0</v>
      </c>
      <c r="H286" s="8">
        <v>0</v>
      </c>
      <c r="I286" s="7">
        <f t="shared" si="39"/>
        <v>0</v>
      </c>
      <c r="J286" s="20">
        <f t="shared" si="40"/>
        <v>0</v>
      </c>
    </row>
    <row r="287" spans="1:10" x14ac:dyDescent="0.25">
      <c r="A287" s="111">
        <f t="shared" si="37"/>
        <v>2720</v>
      </c>
      <c r="B287" s="95"/>
      <c r="C287" s="98">
        <v>0</v>
      </c>
      <c r="D287" s="99">
        <v>0</v>
      </c>
      <c r="E287" s="99">
        <f t="shared" si="36"/>
        <v>0</v>
      </c>
      <c r="F287" s="99">
        <v>0</v>
      </c>
      <c r="G287" s="99">
        <f t="shared" si="38"/>
        <v>0</v>
      </c>
      <c r="H287" s="8">
        <v>0</v>
      </c>
      <c r="I287" s="7">
        <f t="shared" si="39"/>
        <v>0</v>
      </c>
      <c r="J287" s="20">
        <f t="shared" si="40"/>
        <v>0</v>
      </c>
    </row>
    <row r="288" spans="1:10" x14ac:dyDescent="0.25">
      <c r="A288" s="111">
        <f t="shared" si="37"/>
        <v>2730</v>
      </c>
      <c r="B288" s="95"/>
      <c r="C288" s="98">
        <v>0</v>
      </c>
      <c r="D288" s="99">
        <v>0</v>
      </c>
      <c r="E288" s="99">
        <f t="shared" si="36"/>
        <v>0</v>
      </c>
      <c r="F288" s="99">
        <v>0</v>
      </c>
      <c r="G288" s="99">
        <f t="shared" si="38"/>
        <v>0</v>
      </c>
      <c r="H288" s="8">
        <v>0</v>
      </c>
      <c r="I288" s="7">
        <f t="shared" si="39"/>
        <v>0</v>
      </c>
      <c r="J288" s="20">
        <f t="shared" si="40"/>
        <v>0</v>
      </c>
    </row>
    <row r="289" spans="1:10" x14ac:dyDescent="0.25">
      <c r="A289" s="111">
        <f t="shared" si="37"/>
        <v>2740</v>
      </c>
      <c r="B289" s="95"/>
      <c r="C289" s="98">
        <v>0</v>
      </c>
      <c r="D289" s="99">
        <v>0</v>
      </c>
      <c r="E289" s="99">
        <f t="shared" si="36"/>
        <v>0</v>
      </c>
      <c r="F289" s="99">
        <v>0</v>
      </c>
      <c r="G289" s="99">
        <f t="shared" si="38"/>
        <v>0</v>
      </c>
      <c r="H289" s="8">
        <v>0</v>
      </c>
      <c r="I289" s="7">
        <f t="shared" si="39"/>
        <v>0</v>
      </c>
      <c r="J289" s="20">
        <f t="shared" si="40"/>
        <v>0</v>
      </c>
    </row>
    <row r="290" spans="1:10" x14ac:dyDescent="0.25">
      <c r="A290" s="111">
        <f t="shared" si="37"/>
        <v>2750</v>
      </c>
      <c r="B290" s="95"/>
      <c r="C290" s="98">
        <v>0</v>
      </c>
      <c r="D290" s="99">
        <v>0</v>
      </c>
      <c r="E290" s="99">
        <f t="shared" si="36"/>
        <v>0</v>
      </c>
      <c r="F290" s="99">
        <v>0</v>
      </c>
      <c r="G290" s="99">
        <f t="shared" si="38"/>
        <v>0</v>
      </c>
      <c r="H290" s="8">
        <v>0</v>
      </c>
      <c r="I290" s="7">
        <f t="shared" si="39"/>
        <v>0</v>
      </c>
      <c r="J290" s="20">
        <f t="shared" si="40"/>
        <v>0</v>
      </c>
    </row>
    <row r="291" spans="1:10" x14ac:dyDescent="0.25">
      <c r="A291" s="111">
        <f t="shared" si="37"/>
        <v>2760</v>
      </c>
      <c r="B291" s="95"/>
      <c r="C291" s="98">
        <v>0</v>
      </c>
      <c r="D291" s="99">
        <v>0</v>
      </c>
      <c r="E291" s="99">
        <f t="shared" si="36"/>
        <v>0</v>
      </c>
      <c r="F291" s="99">
        <v>0</v>
      </c>
      <c r="G291" s="99">
        <f t="shared" si="38"/>
        <v>0</v>
      </c>
      <c r="H291" s="8">
        <v>0</v>
      </c>
      <c r="I291" s="7">
        <f t="shared" si="39"/>
        <v>0</v>
      </c>
      <c r="J291" s="20">
        <f t="shared" si="40"/>
        <v>0</v>
      </c>
    </row>
    <row r="292" spans="1:10" x14ac:dyDescent="0.25">
      <c r="A292" s="111">
        <f t="shared" si="37"/>
        <v>2770</v>
      </c>
      <c r="B292" s="95"/>
      <c r="C292" s="98">
        <v>0</v>
      </c>
      <c r="D292" s="99">
        <v>0</v>
      </c>
      <c r="E292" s="99">
        <f t="shared" si="36"/>
        <v>0</v>
      </c>
      <c r="F292" s="99">
        <v>0</v>
      </c>
      <c r="G292" s="99">
        <f t="shared" si="38"/>
        <v>0</v>
      </c>
      <c r="H292" s="8">
        <v>0</v>
      </c>
      <c r="I292" s="7">
        <f t="shared" si="39"/>
        <v>0</v>
      </c>
      <c r="J292" s="20">
        <f t="shared" si="40"/>
        <v>0</v>
      </c>
    </row>
    <row r="293" spans="1:10" x14ac:dyDescent="0.25">
      <c r="A293" s="111">
        <f t="shared" si="37"/>
        <v>2780</v>
      </c>
      <c r="B293" s="95"/>
      <c r="C293" s="98">
        <v>0</v>
      </c>
      <c r="D293" s="99">
        <v>0</v>
      </c>
      <c r="E293" s="99">
        <f t="shared" si="36"/>
        <v>0</v>
      </c>
      <c r="F293" s="99">
        <v>0</v>
      </c>
      <c r="G293" s="99">
        <f t="shared" si="38"/>
        <v>0</v>
      </c>
      <c r="H293" s="8">
        <v>0</v>
      </c>
      <c r="I293" s="7">
        <f t="shared" si="39"/>
        <v>0</v>
      </c>
      <c r="J293" s="20">
        <f t="shared" si="40"/>
        <v>0</v>
      </c>
    </row>
    <row r="294" spans="1:10" x14ac:dyDescent="0.25">
      <c r="A294" s="111">
        <f t="shared" si="37"/>
        <v>2790</v>
      </c>
      <c r="B294" s="95"/>
      <c r="C294" s="98">
        <v>0</v>
      </c>
      <c r="D294" s="99">
        <v>0</v>
      </c>
      <c r="E294" s="99">
        <f t="shared" si="36"/>
        <v>0</v>
      </c>
      <c r="F294" s="99">
        <v>0</v>
      </c>
      <c r="G294" s="99">
        <f t="shared" si="38"/>
        <v>0</v>
      </c>
      <c r="H294" s="8">
        <v>0</v>
      </c>
      <c r="I294" s="7">
        <f t="shared" si="39"/>
        <v>0</v>
      </c>
      <c r="J294" s="20">
        <f t="shared" si="40"/>
        <v>0</v>
      </c>
    </row>
    <row r="295" spans="1:10" x14ac:dyDescent="0.25">
      <c r="A295" s="111">
        <f t="shared" si="37"/>
        <v>2800</v>
      </c>
      <c r="B295" s="95"/>
      <c r="C295" s="98">
        <v>0</v>
      </c>
      <c r="D295" s="99">
        <v>0</v>
      </c>
      <c r="E295" s="99">
        <f t="shared" si="36"/>
        <v>0</v>
      </c>
      <c r="F295" s="99">
        <v>0</v>
      </c>
      <c r="G295" s="99">
        <f t="shared" si="38"/>
        <v>0</v>
      </c>
      <c r="H295" s="8">
        <v>0</v>
      </c>
      <c r="I295" s="7">
        <f t="shared" si="39"/>
        <v>0</v>
      </c>
      <c r="J295" s="20">
        <f t="shared" si="40"/>
        <v>0</v>
      </c>
    </row>
    <row r="296" spans="1:10" x14ac:dyDescent="0.25">
      <c r="A296" s="111">
        <f t="shared" si="37"/>
        <v>2810</v>
      </c>
      <c r="B296" s="95"/>
      <c r="C296" s="98">
        <v>0</v>
      </c>
      <c r="D296" s="99">
        <v>0</v>
      </c>
      <c r="E296" s="99">
        <f t="shared" si="36"/>
        <v>0</v>
      </c>
      <c r="F296" s="99">
        <v>0</v>
      </c>
      <c r="G296" s="99">
        <f t="shared" si="38"/>
        <v>0</v>
      </c>
      <c r="H296" s="8">
        <v>0</v>
      </c>
      <c r="I296" s="7">
        <f t="shared" si="39"/>
        <v>0</v>
      </c>
      <c r="J296" s="20">
        <f t="shared" si="40"/>
        <v>0</v>
      </c>
    </row>
    <row r="297" spans="1:10" x14ac:dyDescent="0.25">
      <c r="A297" s="111">
        <f t="shared" si="37"/>
        <v>2820</v>
      </c>
      <c r="B297" s="95"/>
      <c r="C297" s="98">
        <v>0</v>
      </c>
      <c r="D297" s="99">
        <v>0</v>
      </c>
      <c r="E297" s="99">
        <f t="shared" si="36"/>
        <v>0</v>
      </c>
      <c r="F297" s="99">
        <v>0</v>
      </c>
      <c r="G297" s="99">
        <f t="shared" si="38"/>
        <v>0</v>
      </c>
      <c r="H297" s="8">
        <v>0</v>
      </c>
      <c r="I297" s="7">
        <f t="shared" si="39"/>
        <v>0</v>
      </c>
      <c r="J297" s="20">
        <f t="shared" si="40"/>
        <v>0</v>
      </c>
    </row>
    <row r="298" spans="1:10" x14ac:dyDescent="0.25">
      <c r="A298" s="111">
        <f t="shared" si="37"/>
        <v>2830</v>
      </c>
      <c r="B298" s="95"/>
      <c r="C298" s="98">
        <v>0</v>
      </c>
      <c r="D298" s="99">
        <v>0</v>
      </c>
      <c r="E298" s="99">
        <f t="shared" si="36"/>
        <v>0</v>
      </c>
      <c r="F298" s="99">
        <v>0</v>
      </c>
      <c r="G298" s="99">
        <f t="shared" si="38"/>
        <v>0</v>
      </c>
      <c r="H298" s="8">
        <v>0</v>
      </c>
      <c r="I298" s="7">
        <f t="shared" si="39"/>
        <v>0</v>
      </c>
      <c r="J298" s="20">
        <f t="shared" si="40"/>
        <v>0</v>
      </c>
    </row>
    <row r="299" spans="1:10" x14ac:dyDescent="0.25">
      <c r="A299" s="111">
        <f t="shared" si="37"/>
        <v>2840</v>
      </c>
      <c r="B299" s="95"/>
      <c r="C299" s="98">
        <v>0</v>
      </c>
      <c r="D299" s="99">
        <v>0</v>
      </c>
      <c r="E299" s="99">
        <f t="shared" si="36"/>
        <v>0</v>
      </c>
      <c r="F299" s="99">
        <v>0</v>
      </c>
      <c r="G299" s="99">
        <f t="shared" si="38"/>
        <v>0</v>
      </c>
      <c r="H299" s="8">
        <v>0</v>
      </c>
      <c r="I299" s="7">
        <f t="shared" si="39"/>
        <v>0</v>
      </c>
      <c r="J299" s="20">
        <f t="shared" si="40"/>
        <v>0</v>
      </c>
    </row>
    <row r="300" spans="1:10" x14ac:dyDescent="0.25">
      <c r="A300" s="111">
        <f t="shared" si="37"/>
        <v>2850</v>
      </c>
      <c r="B300" s="95"/>
      <c r="C300" s="98">
        <v>0</v>
      </c>
      <c r="D300" s="99">
        <v>0</v>
      </c>
      <c r="E300" s="99">
        <f t="shared" si="36"/>
        <v>0</v>
      </c>
      <c r="F300" s="99">
        <v>0</v>
      </c>
      <c r="G300" s="99">
        <f t="shared" si="38"/>
        <v>0</v>
      </c>
      <c r="H300" s="8">
        <v>0</v>
      </c>
      <c r="I300" s="7">
        <f t="shared" si="39"/>
        <v>0</v>
      </c>
      <c r="J300" s="20">
        <f t="shared" si="40"/>
        <v>0</v>
      </c>
    </row>
    <row r="301" spans="1:10" x14ac:dyDescent="0.25">
      <c r="A301" s="111">
        <f t="shared" si="37"/>
        <v>2860</v>
      </c>
      <c r="B301" s="95"/>
      <c r="C301" s="98">
        <v>0</v>
      </c>
      <c r="D301" s="99">
        <v>0</v>
      </c>
      <c r="E301" s="99">
        <f t="shared" si="36"/>
        <v>0</v>
      </c>
      <c r="F301" s="99">
        <v>0</v>
      </c>
      <c r="G301" s="99">
        <f t="shared" si="38"/>
        <v>0</v>
      </c>
      <c r="H301" s="8">
        <v>0</v>
      </c>
      <c r="I301" s="7">
        <f t="shared" si="39"/>
        <v>0</v>
      </c>
      <c r="J301" s="20">
        <f t="shared" si="40"/>
        <v>0</v>
      </c>
    </row>
    <row r="302" spans="1:10" x14ac:dyDescent="0.25">
      <c r="A302" s="111">
        <f t="shared" si="37"/>
        <v>2870</v>
      </c>
      <c r="B302" s="95"/>
      <c r="C302" s="98">
        <v>0</v>
      </c>
      <c r="D302" s="99">
        <v>0</v>
      </c>
      <c r="E302" s="99">
        <f t="shared" si="36"/>
        <v>0</v>
      </c>
      <c r="F302" s="99">
        <v>0</v>
      </c>
      <c r="G302" s="99">
        <f t="shared" si="38"/>
        <v>0</v>
      </c>
      <c r="H302" s="8">
        <v>0</v>
      </c>
      <c r="I302" s="7">
        <f t="shared" si="39"/>
        <v>0</v>
      </c>
      <c r="J302" s="20">
        <f t="shared" si="40"/>
        <v>0</v>
      </c>
    </row>
    <row r="303" spans="1:10" x14ac:dyDescent="0.25">
      <c r="A303" s="111">
        <f t="shared" si="37"/>
        <v>2880</v>
      </c>
      <c r="B303" s="95"/>
      <c r="C303" s="98">
        <v>0</v>
      </c>
      <c r="D303" s="99">
        <v>0</v>
      </c>
      <c r="E303" s="99">
        <f t="shared" si="36"/>
        <v>0</v>
      </c>
      <c r="F303" s="99">
        <v>0</v>
      </c>
      <c r="G303" s="99">
        <f t="shared" si="38"/>
        <v>0</v>
      </c>
      <c r="H303" s="8">
        <v>0</v>
      </c>
      <c r="I303" s="7">
        <f t="shared" si="39"/>
        <v>0</v>
      </c>
      <c r="J303" s="20">
        <f t="shared" si="40"/>
        <v>0</v>
      </c>
    </row>
    <row r="304" spans="1:10" x14ac:dyDescent="0.25">
      <c r="A304" s="111">
        <f t="shared" si="37"/>
        <v>2890</v>
      </c>
      <c r="B304" s="95"/>
      <c r="C304" s="98">
        <v>0</v>
      </c>
      <c r="D304" s="99">
        <v>0</v>
      </c>
      <c r="E304" s="99">
        <f t="shared" si="36"/>
        <v>0</v>
      </c>
      <c r="F304" s="99">
        <v>0</v>
      </c>
      <c r="G304" s="99">
        <f t="shared" si="38"/>
        <v>0</v>
      </c>
      <c r="H304" s="8">
        <v>0</v>
      </c>
      <c r="I304" s="7">
        <f t="shared" si="39"/>
        <v>0</v>
      </c>
      <c r="J304" s="20">
        <f t="shared" si="40"/>
        <v>0</v>
      </c>
    </row>
    <row r="305" spans="1:10" x14ac:dyDescent="0.25">
      <c r="A305" s="111">
        <f t="shared" si="37"/>
        <v>2900</v>
      </c>
      <c r="B305" s="95"/>
      <c r="C305" s="98">
        <v>0</v>
      </c>
      <c r="D305" s="99">
        <v>0</v>
      </c>
      <c r="E305" s="99">
        <f t="shared" si="36"/>
        <v>0</v>
      </c>
      <c r="F305" s="99">
        <v>0</v>
      </c>
      <c r="G305" s="99">
        <f t="shared" si="38"/>
        <v>0</v>
      </c>
      <c r="H305" s="8">
        <v>0</v>
      </c>
      <c r="I305" s="7">
        <f t="shared" si="39"/>
        <v>0</v>
      </c>
      <c r="J305" s="20">
        <f t="shared" si="40"/>
        <v>0</v>
      </c>
    </row>
    <row r="306" spans="1:10" x14ac:dyDescent="0.25">
      <c r="A306" s="111">
        <f t="shared" si="37"/>
        <v>2910</v>
      </c>
      <c r="B306" s="95"/>
      <c r="C306" s="98">
        <v>0</v>
      </c>
      <c r="D306" s="99">
        <v>0</v>
      </c>
      <c r="E306" s="99">
        <f t="shared" si="36"/>
        <v>0</v>
      </c>
      <c r="F306" s="99">
        <v>0</v>
      </c>
      <c r="G306" s="99">
        <f t="shared" si="38"/>
        <v>0</v>
      </c>
      <c r="H306" s="8">
        <v>0</v>
      </c>
      <c r="I306" s="7">
        <f t="shared" si="39"/>
        <v>0</v>
      </c>
      <c r="J306" s="20">
        <f t="shared" si="40"/>
        <v>0</v>
      </c>
    </row>
    <row r="307" spans="1:10" x14ac:dyDescent="0.25">
      <c r="A307" s="111">
        <f t="shared" si="37"/>
        <v>2920</v>
      </c>
      <c r="B307" s="95"/>
      <c r="C307" s="98">
        <v>0</v>
      </c>
      <c r="D307" s="99">
        <v>0</v>
      </c>
      <c r="E307" s="99">
        <f t="shared" si="36"/>
        <v>0</v>
      </c>
      <c r="F307" s="99">
        <v>0</v>
      </c>
      <c r="G307" s="99">
        <f t="shared" si="38"/>
        <v>0</v>
      </c>
      <c r="H307" s="8">
        <v>0</v>
      </c>
      <c r="I307" s="7">
        <f t="shared" si="39"/>
        <v>0</v>
      </c>
      <c r="J307" s="20">
        <f t="shared" si="40"/>
        <v>0</v>
      </c>
    </row>
    <row r="308" spans="1:10" x14ac:dyDescent="0.25">
      <c r="A308" s="111">
        <f t="shared" si="37"/>
        <v>2930</v>
      </c>
      <c r="B308" s="95"/>
      <c r="C308" s="98">
        <v>0</v>
      </c>
      <c r="D308" s="99">
        <v>0</v>
      </c>
      <c r="E308" s="99">
        <f t="shared" si="36"/>
        <v>0</v>
      </c>
      <c r="F308" s="99">
        <v>0</v>
      </c>
      <c r="G308" s="99">
        <f t="shared" si="38"/>
        <v>0</v>
      </c>
      <c r="H308" s="8">
        <v>0</v>
      </c>
      <c r="I308" s="7">
        <f t="shared" si="39"/>
        <v>0</v>
      </c>
      <c r="J308" s="20">
        <f t="shared" si="40"/>
        <v>0</v>
      </c>
    </row>
    <row r="309" spans="1:10" x14ac:dyDescent="0.25">
      <c r="A309" s="111">
        <f t="shared" si="37"/>
        <v>2940</v>
      </c>
      <c r="B309" s="95"/>
      <c r="C309" s="98">
        <v>0</v>
      </c>
      <c r="D309" s="99">
        <v>0</v>
      </c>
      <c r="E309" s="99">
        <f t="shared" si="36"/>
        <v>0</v>
      </c>
      <c r="F309" s="99">
        <v>0</v>
      </c>
      <c r="G309" s="99">
        <f t="shared" si="38"/>
        <v>0</v>
      </c>
      <c r="H309" s="8">
        <v>0</v>
      </c>
      <c r="I309" s="7">
        <f t="shared" si="39"/>
        <v>0</v>
      </c>
      <c r="J309" s="20">
        <f t="shared" si="40"/>
        <v>0</v>
      </c>
    </row>
    <row r="310" spans="1:10" x14ac:dyDescent="0.25">
      <c r="A310" s="111">
        <f t="shared" si="37"/>
        <v>2950</v>
      </c>
      <c r="B310" s="95"/>
      <c r="C310" s="98">
        <v>0</v>
      </c>
      <c r="D310" s="99">
        <v>0</v>
      </c>
      <c r="E310" s="99">
        <f t="shared" si="36"/>
        <v>0</v>
      </c>
      <c r="F310" s="99">
        <v>0</v>
      </c>
      <c r="G310" s="99">
        <f t="shared" si="38"/>
        <v>0</v>
      </c>
      <c r="H310" s="8">
        <v>0</v>
      </c>
      <c r="I310" s="7">
        <f t="shared" si="39"/>
        <v>0</v>
      </c>
      <c r="J310" s="20">
        <f t="shared" si="40"/>
        <v>0</v>
      </c>
    </row>
    <row r="311" spans="1:10" x14ac:dyDescent="0.25">
      <c r="A311" s="111">
        <f t="shared" si="37"/>
        <v>2960</v>
      </c>
      <c r="B311" s="95"/>
      <c r="C311" s="98">
        <v>0</v>
      </c>
      <c r="D311" s="99">
        <v>0</v>
      </c>
      <c r="E311" s="99">
        <f t="shared" si="36"/>
        <v>0</v>
      </c>
      <c r="F311" s="99">
        <v>0</v>
      </c>
      <c r="G311" s="99">
        <f t="shared" si="38"/>
        <v>0</v>
      </c>
      <c r="H311" s="8">
        <v>0</v>
      </c>
      <c r="I311" s="7">
        <f t="shared" si="39"/>
        <v>0</v>
      </c>
      <c r="J311" s="20">
        <f t="shared" si="40"/>
        <v>0</v>
      </c>
    </row>
    <row r="312" spans="1:10" x14ac:dyDescent="0.25">
      <c r="A312" s="111">
        <f t="shared" si="37"/>
        <v>2970</v>
      </c>
      <c r="B312" s="95"/>
      <c r="C312" s="98">
        <v>0</v>
      </c>
      <c r="D312" s="99">
        <v>0</v>
      </c>
      <c r="E312" s="99">
        <f t="shared" si="36"/>
        <v>0</v>
      </c>
      <c r="F312" s="99">
        <v>0</v>
      </c>
      <c r="G312" s="99">
        <f t="shared" si="38"/>
        <v>0</v>
      </c>
      <c r="H312" s="8">
        <v>0</v>
      </c>
      <c r="I312" s="7">
        <f t="shared" si="39"/>
        <v>0</v>
      </c>
      <c r="J312" s="20">
        <f t="shared" si="40"/>
        <v>0</v>
      </c>
    </row>
    <row r="313" spans="1:10" x14ac:dyDescent="0.25">
      <c r="A313" s="111">
        <f t="shared" si="37"/>
        <v>2980</v>
      </c>
      <c r="B313" s="95"/>
      <c r="C313" s="98">
        <v>0</v>
      </c>
      <c r="D313" s="99">
        <v>0</v>
      </c>
      <c r="E313" s="99">
        <f t="shared" si="36"/>
        <v>0</v>
      </c>
      <c r="F313" s="99">
        <v>0</v>
      </c>
      <c r="G313" s="99">
        <f t="shared" si="38"/>
        <v>0</v>
      </c>
      <c r="H313" s="8">
        <v>0</v>
      </c>
      <c r="I313" s="7">
        <f t="shared" si="39"/>
        <v>0</v>
      </c>
      <c r="J313" s="20">
        <f t="shared" si="40"/>
        <v>0</v>
      </c>
    </row>
    <row r="314" spans="1:10" x14ac:dyDescent="0.25">
      <c r="A314" s="111">
        <f t="shared" si="37"/>
        <v>2990</v>
      </c>
      <c r="B314" s="95"/>
      <c r="C314" s="98">
        <v>0</v>
      </c>
      <c r="D314" s="99">
        <v>0</v>
      </c>
      <c r="E314" s="99">
        <f t="shared" si="36"/>
        <v>0</v>
      </c>
      <c r="F314" s="99">
        <v>0</v>
      </c>
      <c r="G314" s="99">
        <f t="shared" si="38"/>
        <v>0</v>
      </c>
      <c r="H314" s="8">
        <v>0</v>
      </c>
      <c r="I314" s="7">
        <f t="shared" si="39"/>
        <v>0</v>
      </c>
      <c r="J314" s="20">
        <f t="shared" si="40"/>
        <v>0</v>
      </c>
    </row>
    <row r="315" spans="1:10" ht="15.6" x14ac:dyDescent="0.25">
      <c r="A315" s="133"/>
      <c r="B315" s="175" t="s">
        <v>155</v>
      </c>
      <c r="C315" s="134"/>
      <c r="D315" s="134"/>
      <c r="E315" s="134"/>
      <c r="F315" s="134"/>
      <c r="G315" s="134"/>
      <c r="H315" s="134"/>
      <c r="I315" s="134"/>
      <c r="J315" s="134"/>
    </row>
    <row r="316" spans="1:10" x14ac:dyDescent="0.25">
      <c r="A316" s="133"/>
      <c r="B316" s="175"/>
      <c r="C316" s="135">
        <f>SUM(C16:C314)</f>
        <v>100</v>
      </c>
      <c r="D316" s="135">
        <f t="shared" ref="D316:J316" si="41">SUM(D16:D314)</f>
        <v>0</v>
      </c>
      <c r="E316" s="135">
        <f t="shared" si="41"/>
        <v>0</v>
      </c>
      <c r="F316" s="135">
        <f t="shared" si="41"/>
        <v>0</v>
      </c>
      <c r="G316" s="135">
        <f t="shared" si="41"/>
        <v>0</v>
      </c>
      <c r="H316" s="136">
        <v>0</v>
      </c>
      <c r="I316" s="135">
        <f t="shared" si="41"/>
        <v>100</v>
      </c>
      <c r="J316" s="135">
        <f t="shared" si="41"/>
        <v>0</v>
      </c>
    </row>
    <row r="318" spans="1:10" ht="15.6" x14ac:dyDescent="0.25">
      <c r="A318" s="133"/>
      <c r="B318" s="175" t="s">
        <v>156</v>
      </c>
      <c r="C318" s="134"/>
      <c r="D318" s="134"/>
      <c r="E318" s="134"/>
      <c r="F318" s="134"/>
      <c r="G318" s="134"/>
      <c r="H318" s="134"/>
      <c r="I318" s="134"/>
      <c r="J318" s="134"/>
    </row>
    <row r="319" spans="1:10" x14ac:dyDescent="0.25">
      <c r="A319" s="133"/>
      <c r="B319" s="175"/>
      <c r="C319" s="135"/>
      <c r="D319" s="135"/>
      <c r="E319" s="135"/>
      <c r="F319" s="135"/>
      <c r="G319" s="135"/>
      <c r="H319" s="136"/>
      <c r="I319" s="135"/>
      <c r="J319" s="135"/>
    </row>
  </sheetData>
  <mergeCells count="7">
    <mergeCell ref="B318:B319"/>
    <mergeCell ref="B1:B2"/>
    <mergeCell ref="B315:B316"/>
    <mergeCell ref="C9:D9"/>
    <mergeCell ref="C8:D8"/>
    <mergeCell ref="C7:F7"/>
    <mergeCell ref="C6:F6"/>
  </mergeCells>
  <phoneticPr fontId="2" type="noConversion"/>
  <printOptions horizontalCentered="1"/>
  <pageMargins left="0.75" right="0.75" top="1" bottom="1" header="0.5" footer="0.5"/>
  <pageSetup scale="67" fitToHeight="0" orientation="landscape" r:id="rId1"/>
  <headerFooter alignWithMargins="0">
    <oddFooter>&amp;L&amp;D&amp;C&amp;P&amp;R&amp;Z&amp;F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nction xmlns="a42ac6e3-ba99-46be-ae4d-0570cc9298ac">Project Management</Function>
    <_Status xmlns="http://schemas.microsoft.com/sharepoint/v3/fields">Not Started</_Status>
    <Target_x0020_Audiences xmlns="a42ac6e3-ba99-46be-ae4d-0570cc9298ac" xsi:nil="true"/>
    <ReportOwner xmlns="http://schemas.microsoft.com/sharepoint/v3">
      <UserInfo>
        <DisplayName>Jereb Johnson</DisplayName>
        <AccountId>42</AccountId>
        <AccountType/>
      </UserInfo>
    </ReportOwner>
    <Document_x0020_Type xmlns="a42ac6e3-ba99-46be-ae4d-0570cc9298ac">
      <Value>Published</Value>
    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ic Flowchart (Visio 2003-2010 Metric)" ma:contentTypeID="0x010100C940494BF80BCE49A0FBFFF22C9F5303" ma:contentTypeVersion="5" ma:contentTypeDescription=" " ma:contentTypeScope="" ma:versionID="0517d19e616f6576890eb0f9308d206e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A42AC6E3-BA99-46BE-AE4D-0570CC9298AC" xmlns:ns4="a42ac6e3-ba99-46be-ae4d-0570cc9298ac" targetNamespace="http://schemas.microsoft.com/office/2006/metadata/properties" ma:root="true" ma:fieldsID="c5daab59eb7192a6eab99c4ecd8a85e3" ns1:_="" ns2:_="" ns3:_="" ns4:_="">
    <xsd:import namespace="http://schemas.microsoft.com/sharepoint/v3"/>
    <xsd:import namespace="http://schemas.microsoft.com/sharepoint/v3/fields"/>
    <xsd:import namespace="A42AC6E3-BA99-46BE-AE4D-0570CC9298AC"/>
    <xsd:import namespace="a42ac6e3-ba99-46be-ae4d-0570cc9298ac"/>
    <xsd:element name="properties">
      <xsd:complexType>
        <xsd:sequence>
          <xsd:element name="documentManagement">
            <xsd:complexType>
              <xsd:all>
                <xsd:element ref="ns1:Author" minOccurs="0"/>
                <xsd:element ref="ns1:Last_x0020_Modified" minOccurs="0"/>
                <xsd:element ref="ns3:MediaServiceMetadata" minOccurs="0"/>
                <xsd:element ref="ns3:MediaServiceFastMetadata" minOccurs="0"/>
                <xsd:element ref="ns1:ReportOwner" minOccurs="0"/>
                <xsd:element ref="ns2:_Status" minOccurs="0"/>
                <xsd:element ref="ns4:Function" minOccurs="0"/>
                <xsd:element ref="ns4:MediaServiceAutoTags" minOccurs="0"/>
                <xsd:element ref="ns4:MediaServiceOCR" minOccurs="0"/>
                <xsd:element ref="ns4:Document_x0020_Type" minOccurs="0"/>
                <xsd:element ref="ns4:Target_x0020_Audien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uthor" ma:index="8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_x0020_Modified" ma:index="12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ReportOwner" ma:index="16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7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AC6E3-BA99-46BE-AE4D-0570CC9298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ac6e3-ba99-46be-ae4d-0570cc9298ac" elementFormDefault="qualified">
    <xsd:import namespace="http://schemas.microsoft.com/office/2006/documentManagement/types"/>
    <xsd:import namespace="http://schemas.microsoft.com/office/infopath/2007/PartnerControls"/>
    <xsd:element name="Function" ma:index="18" nillable="true" ma:displayName="Function" ma:format="Dropdown" ma:internalName="Function">
      <xsd:simpleType>
        <xsd:restriction base="dms:Choice">
          <xsd:enumeration value="Accounts Payable"/>
          <xsd:enumeration value="Payroll"/>
          <xsd:enumeration value="Fixed Assets &amp; GL"/>
          <xsd:enumeration value="Project Accounting"/>
          <xsd:enumeration value="Project Management"/>
          <xsd:enumeration value="Production"/>
          <xsd:enumeration value="Billing"/>
          <xsd:enumeration value="Field Work Orders"/>
          <xsd:enumeration value="Estimating"/>
          <xsd:enumeration value="Risk Management"/>
          <xsd:enumeration value="Safety"/>
          <xsd:enumeration value="Engineering"/>
          <xsd:enumeration value="Legal"/>
          <xsd:enumeration value="People Team"/>
          <xsd:enumeration value="Purchasing"/>
          <xsd:enumeration value="Capital Asset Management"/>
          <xsd:enumeration value="Subcontracts"/>
          <xsd:enumeration value="Fleet Management"/>
          <xsd:enumeration value="Information Technology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ocument_x0020_Type" ma:index="21" nillable="true" ma:displayName="Document Type" ma:default="Sourc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ource"/>
                    <xsd:enumeration value="Published"/>
                    <xsd:enumeration value="Confidential"/>
                  </xsd:restriction>
                </xsd:simpleType>
              </xsd:element>
            </xsd:sequence>
          </xsd:extension>
        </xsd:complexContent>
      </xsd:complexType>
    </xsd:element>
    <xsd:element name="Target_x0020_Audiences" ma:index="22" nillable="true" ma:displayName="Target Audiences" ma:internalName="Target_x0020_Audience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5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 ma:index="9" ma:displayName="Category" ma:readOnly="tru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A0FBF-8AB7-422B-9DCB-AEF190B2A7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1774615-AF8D-4A76-B92C-9D347941E427}">
  <ds:schemaRefs>
    <ds:schemaRef ds:uri="http://schemas.microsoft.com/sharepoint/v3"/>
    <ds:schemaRef ds:uri="http://purl.org/dc/terms/"/>
    <ds:schemaRef ds:uri="http://schemas.microsoft.com/office/2006/documentManagement/types"/>
    <ds:schemaRef ds:uri="A42AC6E3-BA99-46BE-AE4D-0570CC9298AC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42ac6e3-ba99-46be-ae4d-0570cc9298ac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148FE4-2B11-4BFB-AF62-5F90B1DBD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A42AC6E3-BA99-46BE-AE4D-0570CC9298AC"/>
    <ds:schemaRef ds:uri="a42ac6e3-ba99-46be-ae4d-0570cc9298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AIA Cover</vt:lpstr>
      <vt:lpstr>SOV</vt:lpstr>
      <vt:lpstr>'AIA Cover'!Print_Area</vt:lpstr>
      <vt:lpstr>SOV!Print_Area</vt:lpstr>
      <vt:lpstr>SOV!Print_Titles</vt:lpstr>
    </vt:vector>
  </TitlesOfParts>
  <Manager/>
  <Company>Sage Electric Co.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 Payment, Schedule of Values and Instrucitons</dc:title>
  <dc:subject/>
  <dc:creator>Eilia Sitnitsky</dc:creator>
  <cp:keywords/>
  <dc:description/>
  <cp:lastModifiedBy>Kimberly Hix</cp:lastModifiedBy>
  <cp:revision/>
  <dcterms:created xsi:type="dcterms:W3CDTF">2002-11-23T11:12:04Z</dcterms:created>
  <dcterms:modified xsi:type="dcterms:W3CDTF">2019-09-24T16:43:19Z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Key Term">
    <vt:lpwstr>663;#Billing|0df427c5-4441-4c29-ab1b-05eb47e05452</vt:lpwstr>
  </property>
  <property fmtid="{D5CDD505-2E9C-101B-9397-08002B2CF9AE}" pid="4" name="ContentTypeId">
    <vt:lpwstr>0x010100C940494BF80BCE49A0FBFFF22C9F5303</vt:lpwstr>
  </property>
</Properties>
</file>