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walsonj\Desktop\Files to Email\"/>
    </mc:Choice>
  </mc:AlternateContent>
  <bookViews>
    <workbookView xWindow="0" yWindow="0" windowWidth="28800" windowHeight="14010"/>
  </bookViews>
  <sheets>
    <sheet name="COR Log" sheetId="1" r:id="rId1"/>
  </sheets>
  <definedNames>
    <definedName name="_xlnm._FilterDatabase" localSheetId="0" hidden="1">'COR Log'!$L$7:$L$40</definedName>
    <definedName name="DAS_As_of_DateX">"4/2/2019"</definedName>
    <definedName name="DAS_Customer">""</definedName>
    <definedName name="DAS_Job_Number">""</definedName>
    <definedName name="DAS_LastFetchTime">43557.5422637037</definedName>
    <definedName name="DAS_LastSelectTime">43557.5422594329</definedName>
    <definedName name="DAS_LinkData">'COR Log'!$B$7:$K$34</definedName>
    <definedName name="DAS_LinkRange">'COR Log'!$B$7:$L$34</definedName>
    <definedName name="DAS_Project_Manager">""</definedName>
    <definedName name="DAS_Project_Number">"1611742200"</definedName>
    <definedName name="DAS_ReportName">"COR Summary Report Rev 2 Working"</definedName>
    <definedName name="DAS_SYS_USER_BusinessUnit">"         200"</definedName>
    <definedName name="DAS_SYS_USER_Company">"99999"</definedName>
    <definedName name="DAS_SYS_USER_Description">"WALSON, JEREMY D                        "</definedName>
    <definedName name="DAS_SYS_USER_Environment">"JPD920"</definedName>
    <definedName name="DAS_SYS_USER_ID">"WALSONJ"</definedName>
    <definedName name="DAS_SYS_USER_Number">"1020924"</definedName>
    <definedName name="DAS_SYS_USER_SignedOnRole">"*ALL"</definedName>
    <definedName name="DAS_SYS_USER_Type">"E  "</definedName>
    <definedName name="DAS_Year">"2019"</definedName>
    <definedName name="DAS_YR_for_F0902">"19"</definedName>
    <definedName name="HYPERLINK">'COR Log'!#REF!</definedName>
    <definedName name="_xlnm.Print_Area" localSheetId="0">'COR Log'!$B$1:$K$40</definedName>
    <definedName name="_xlnm.Print_Titles" localSheetId="0">'COR Log'!$1:$7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40" i="1" l="1"/>
  <c r="K38" i="1"/>
  <c r="K36" i="1"/>
  <c r="K37" i="1" s="1"/>
  <c r="J36" i="1"/>
  <c r="K39" i="1" l="1"/>
  <c r="J40" i="1" l="1"/>
  <c r="J38" i="1"/>
  <c r="J39" i="1" l="1"/>
  <c r="J37" i="1"/>
  <c r="J35" i="1"/>
  <c r="C3" i="1"/>
  <c r="C4" i="1" s="1"/>
</calcChain>
</file>

<file path=xl/sharedStrings.xml><?xml version="1.0" encoding="utf-8"?>
<sst xmlns="http://schemas.openxmlformats.org/spreadsheetml/2006/main" count="39" uniqueCount="36">
  <si>
    <t>Req Days</t>
  </si>
  <si>
    <t>Date Submitted</t>
  </si>
  <si>
    <t>Total Revenue</t>
  </si>
  <si>
    <t xml:space="preserve"> </t>
  </si>
  <si>
    <t>Scope Description</t>
  </si>
  <si>
    <t>A; Approved &amp; Executed</t>
  </si>
  <si>
    <t>P; Price Only</t>
  </si>
  <si>
    <t>B; Internal Budget Trasfer Cost</t>
  </si>
  <si>
    <t>R; Rough Order of Magnitude</t>
  </si>
  <si>
    <t>C; Contested Costs</t>
  </si>
  <si>
    <t>S; Proceed / Start Work</t>
  </si>
  <si>
    <t>I; Price, Proceed &amp; Invoice</t>
  </si>
  <si>
    <t>T; Time and Material</t>
  </si>
  <si>
    <t>N; No Cost</t>
  </si>
  <si>
    <t>V; Void</t>
  </si>
  <si>
    <t>UOM</t>
  </si>
  <si>
    <t>Quantity</t>
  </si>
  <si>
    <t>Status Code (SC)</t>
  </si>
  <si>
    <t>A</t>
  </si>
  <si>
    <t>I</t>
  </si>
  <si>
    <t>V</t>
  </si>
  <si>
    <t>Project Name:</t>
  </si>
  <si>
    <t>As of Date:</t>
  </si>
  <si>
    <t>COR #</t>
  </si>
  <si>
    <t>B</t>
  </si>
  <si>
    <t>C</t>
  </si>
  <si>
    <t>R</t>
  </si>
  <si>
    <t>P</t>
  </si>
  <si>
    <t>N</t>
  </si>
  <si>
    <t>S</t>
  </si>
  <si>
    <t>T</t>
  </si>
  <si>
    <t>Change Order Request (COR) Log</t>
  </si>
  <si>
    <t>Sum of all CORs submitted:</t>
  </si>
  <si>
    <t>CEI Purchase Order #:</t>
  </si>
  <si>
    <t>CEI CO #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</si>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</sst>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0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56"/>
      <name val="Calibri"/>
      <family val="2"/>
    </font>
    <font>
      <sz val="18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indexed="56"/>
      <name val="Calibri"/>
      <family val="2"/>
    </font>
    <font>
      <b/>
      <sz val="12"/>
      <name val="Calibri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horizontal="center"/>
    </xf>
    <xf numFmtId="40" fontId="1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/>
    <xf numFmtId="0" fontId="4" fillId="0" borderId="0" xfId="1" applyBorder="1"/>
    <xf numFmtId="0" fontId="0" fillId="0" borderId="0" xfId="0" applyBorder="1"/>
    <xf numFmtId="0" fontId="5" fillId="0" borderId="0" xfId="1" applyFont="1" applyBorder="1" applyAlignment="1"/>
    <xf numFmtId="0" fontId="5" fillId="0" borderId="2" xfId="1" applyFont="1" applyBorder="1"/>
    <xf numFmtId="0" fontId="5" fillId="0" borderId="2" xfId="1" applyFont="1" applyFill="1" applyBorder="1"/>
    <xf numFmtId="0" fontId="5" fillId="0" borderId="4" xfId="1" applyFont="1" applyBorder="1"/>
    <xf numFmtId="0" fontId="5" fillId="0" borderId="6" xfId="1" applyFont="1" applyBorder="1"/>
    <xf numFmtId="0" fontId="5" fillId="0" borderId="0" xfId="1" applyFont="1" applyFill="1" applyBorder="1" applyAlignment="1"/>
    <xf numFmtId="0" fontId="6" fillId="0" borderId="0" xfId="1" applyFont="1" applyBorder="1" applyAlignment="1"/>
    <xf numFmtId="0" fontId="7" fillId="0" borderId="0" xfId="0" applyFont="1" applyAlignment="1"/>
    <xf numFmtId="14" fontId="1" fillId="0" borderId="1" xfId="0" applyNumberFormat="1" applyFont="1" applyFill="1" applyBorder="1" applyAlignment="1" applyProtection="1">
      <alignment horizontal="center" vertical="center"/>
    </xf>
    <xf numFmtId="8" fontId="1" fillId="0" borderId="1" xfId="0" applyNumberFormat="1" applyFont="1" applyFill="1" applyBorder="1" applyAlignment="1" applyProtection="1">
      <alignment horizontal="right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left" vertical="top"/>
    </xf>
    <xf numFmtId="40" fontId="10" fillId="0" borderId="0" xfId="0" applyNumberFormat="1" applyFont="1" applyFill="1" applyBorder="1" applyAlignment="1" applyProtection="1">
      <alignment horizontal="right"/>
    </xf>
    <xf numFmtId="0" fontId="0" fillId="0" borderId="0" xfId="0"/>
    <xf numFmtId="4" fontId="2" fillId="0" borderId="0" xfId="0" applyNumberFormat="1" applyFont="1" applyFill="1" applyBorder="1" applyAlignment="1" applyProtection="1">
      <alignment horizontal="right"/>
    </xf>
    <xf numFmtId="49" fontId="1" fillId="0" borderId="1" xfId="0" applyNumberFormat="1" applyFont="1" applyFill="1" applyBorder="1" applyAlignment="1" applyProtection="1">
      <alignment horizontal="left" vertical="center"/>
    </xf>
    <xf numFmtId="0" fontId="5" fillId="0" borderId="11" xfId="1" applyFont="1" applyBorder="1" applyAlignment="1"/>
    <xf numFmtId="0" fontId="5" fillId="0" borderId="12" xfId="1" applyFont="1" applyBorder="1" applyAlignment="1"/>
    <xf numFmtId="0" fontId="5" fillId="0" borderId="13" xfId="1" applyFont="1" applyFill="1" applyBorder="1" applyAlignment="1"/>
    <xf numFmtId="40" fontId="11" fillId="0" borderId="0" xfId="0" applyNumberFormat="1" applyFont="1" applyFill="1" applyBorder="1" applyAlignment="1" applyProtection="1">
      <alignment horizontal="right"/>
    </xf>
    <xf numFmtId="40" fontId="12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38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8" fontId="11" fillId="0" borderId="0" xfId="0" applyNumberFormat="1" applyFont="1" applyFill="1" applyBorder="1" applyAlignment="1" applyProtection="1">
      <alignment horizontal="right"/>
    </xf>
    <xf numFmtId="8" fontId="12" fillId="0" borderId="16" xfId="0" applyNumberFormat="1" applyFont="1" applyFill="1" applyBorder="1" applyAlignment="1" applyProtection="1">
      <alignment horizontal="right"/>
    </xf>
    <xf numFmtId="8" fontId="12" fillId="0" borderId="0" xfId="0" applyNumberFormat="1" applyFont="1" applyFill="1" applyBorder="1" applyAlignment="1" applyProtection="1">
      <alignment horizontal="right"/>
    </xf>
    <xf numFmtId="0" fontId="7" fillId="0" borderId="0" xfId="0" applyFont="1" applyAlignment="1">
      <alignment horizontal="right"/>
    </xf>
    <xf numFmtId="14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/>
    </xf>
    <xf numFmtId="49" fontId="1" fillId="0" borderId="0" xfId="0" applyNumberFormat="1" applyFont="1" applyFill="1" applyBorder="1" applyAlignment="1" applyProtection="1">
      <alignment horizontal="right"/>
    </xf>
    <xf numFmtId="40" fontId="1" fillId="0" borderId="0" xfId="0" applyNumberFormat="1" applyFont="1" applyFill="1" applyBorder="1" applyAlignment="1" applyProtection="1">
      <alignment horizontal="right"/>
    </xf>
    <xf numFmtId="8" fontId="1" fillId="0" borderId="0" xfId="0" applyNumberFormat="1" applyFont="1" applyFill="1" applyBorder="1" applyAlignment="1" applyProtection="1">
      <alignment horizontal="right"/>
    </xf>
    <xf numFmtId="164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0" fontId="1" fillId="0" borderId="0" xfId="0" applyNumberFormat="1" applyFont="1" applyFill="1" applyBorder="1" applyAlignment="1" applyProtection="1">
      <alignment horizontal="center" vertical="center"/>
    </xf>
    <xf numFmtId="38" fontId="1" fillId="0" borderId="0" xfId="0" applyNumberFormat="1" applyFont="1" applyFill="1" applyBorder="1" applyAlignment="1" applyProtection="1">
      <alignment horizontal="center" vertical="center"/>
    </xf>
    <xf numFmtId="8" fontId="1" fillId="0" borderId="0" xfId="0" applyNumberFormat="1" applyFont="1" applyFill="1" applyBorder="1" applyAlignment="1" applyProtection="1">
      <alignment horizontal="right" vertical="center"/>
    </xf>
    <xf numFmtId="0" fontId="5" fillId="0" borderId="14" xfId="1" applyFont="1" applyBorder="1" applyAlignment="1">
      <alignment horizontal="left"/>
    </xf>
    <xf numFmtId="0" fontId="5" fillId="0" borderId="5" xfId="1" applyFont="1" applyBorder="1" applyAlignment="1">
      <alignment horizontal="left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5" fillId="0" borderId="15" xfId="1" applyFont="1" applyBorder="1" applyAlignment="1">
      <alignment horizontal="left"/>
    </xf>
    <xf numFmtId="0" fontId="5" fillId="0" borderId="7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9" fillId="0" borderId="0" xfId="0" applyFont="1" applyAlignment="1">
      <alignment horizontal="center"/>
    </xf>
    <xf numFmtId="4" fontId="8" fillId="0" borderId="17" xfId="1" applyNumberFormat="1" applyFont="1" applyFill="1" applyBorder="1" applyAlignment="1">
      <alignment horizontal="left"/>
    </xf>
    <xf numFmtId="49" fontId="8" fillId="0" borderId="16" xfId="1" applyNumberFormat="1" applyFont="1" applyFill="1" applyBorder="1" applyAlignment="1">
      <alignment horizontal="left" vertical="center"/>
    </xf>
    <xf numFmtId="0" fontId="8" fillId="0" borderId="16" xfId="1" applyFont="1" applyFill="1" applyBorder="1" applyAlignment="1">
      <alignment horizontal="left" vertical="center"/>
    </xf>
    <xf numFmtId="4" fontId="8" fillId="0" borderId="0" xfId="1" applyNumberFormat="1" applyFont="1" applyFill="1" applyBorder="1" applyAlignment="1">
      <alignment horizontal="center"/>
    </xf>
    <xf numFmtId="14" fontId="8" fillId="0" borderId="16" xfId="1" applyNumberFormat="1" applyFont="1" applyBorder="1" applyAlignment="1">
      <alignment horizontal="left"/>
    </xf>
  </cellXfs>
  <cellStyles count="7">
    <cellStyle name="Currency 2" xfId="2"/>
    <cellStyle name="Currency 2 2" xfId="5"/>
    <cellStyle name="Normal" xfId="0" builtinId="0"/>
    <cellStyle name="Normal 2" xfId="1"/>
    <cellStyle name="Normal 2 2" xfId="4"/>
    <cellStyle name="Percent 2" xfId="3"/>
    <cellStyle name="Percent 2 2" xfId="6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13447</xdr:colOff>
      <xdr:row>0</xdr:row>
      <xdr:rowOff>0</xdr:rowOff>
    </xdr:from>
    <xdr:to>
      <xdr:col>2</xdr:col>
      <xdr:colOff>1800065</xdr:colOff>
      <xdr:row>1</xdr:row>
      <xdr:rowOff>18440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047" y="0"/>
          <a:ext cx="2441042" cy="412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5"/>
  <sheetViews>
    <sheetView tabSelected="1" zoomScale="85" zoomScaleNormal="85" workbookViewId="0">
      <selection activeCell="N18" sqref="N18"/>
    </sheetView>
  </sheetViews>
  <sheetFormatPr defaultRowHeight="15" x14ac:dyDescent="0.25"/>
  <cols>
    <col min="1" max="1" width="1.5703125" customWidth="1"/>
    <col min="2" max="2" width="9.5703125" customWidth="1"/>
    <col min="3" max="3" width="33.85546875" customWidth="1"/>
    <col min="4" max="4" width="13.140625" customWidth="1"/>
    <col min="5" max="5" width="14.42578125" customWidth="1"/>
    <col min="6" max="6" width="11.7109375" customWidth="1"/>
    <col min="7" max="7" width="11.85546875" bestFit="1" customWidth="1"/>
    <col min="8" max="8" width="11.7109375" customWidth="1"/>
    <col min="9" max="9" width="14.7109375" customWidth="1"/>
    <col min="10" max="10" width="17.85546875" customWidth="1"/>
    <col min="11" max="11" width="18" customWidth="1"/>
    <col min="12" max="12" width="15.140625" customWidth="1"/>
    <col min="13" max="14" width="9.140625" customWidth="1"/>
  </cols>
  <sheetData>
    <row r="1" spans="2:13" ht="31.5" customHeight="1" x14ac:dyDescent="0.35">
      <c r="B1" s="53" t="s">
        <v>31</v>
      </c>
      <c r="C1" s="53"/>
      <c r="D1" s="53"/>
      <c r="E1" s="53"/>
      <c r="F1" s="53"/>
      <c r="G1" s="53"/>
      <c r="H1" s="53"/>
      <c r="I1" s="53"/>
      <c r="J1" s="53"/>
      <c r="K1" s="53"/>
    </row>
    <row r="2" spans="2:13" ht="12.75" customHeight="1" x14ac:dyDescent="0.3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3" ht="15" customHeight="1" x14ac:dyDescent="0.25">
      <c r="B3" s="13"/>
      <c r="C3" s="17" t="str">
        <f>DAS_Job_Number</f>
        <v/>
      </c>
      <c r="D3" s="12"/>
      <c r="E3" s="13" t="s">
        <v>22</v>
      </c>
      <c r="G3" s="33" t="s">
        <v>33</v>
      </c>
      <c r="H3" s="55"/>
      <c r="I3" s="56"/>
      <c r="J3" s="56"/>
      <c r="K3" s="12"/>
    </row>
    <row r="4" spans="2:13" ht="15" customHeight="1" x14ac:dyDescent="0.25">
      <c r="B4" s="13"/>
      <c r="C4" s="57" t="str">
        <f>IF(C3&gt;0,"",'COR Log'!#REF!)</f>
        <v/>
      </c>
      <c r="D4" s="57"/>
      <c r="E4" s="58"/>
      <c r="G4" s="33" t="s">
        <v>21</v>
      </c>
      <c r="H4" s="54"/>
      <c r="I4" s="54"/>
      <c r="J4" s="54"/>
      <c r="K4" s="6"/>
    </row>
    <row r="5" spans="2:13" ht="7.5" customHeight="1" x14ac:dyDescent="0.35">
      <c r="B5" s="13"/>
      <c r="C5" s="17"/>
      <c r="D5" s="11"/>
      <c r="E5" s="4"/>
      <c r="F5" s="6"/>
      <c r="G5" s="3"/>
      <c r="H5" s="11"/>
      <c r="I5" s="11"/>
      <c r="J5" s="6"/>
      <c r="K5" s="6"/>
    </row>
    <row r="7" spans="2:13" ht="31.5" customHeight="1" x14ac:dyDescent="0.25">
      <c r="B7" s="16" t="s">
        <v>23</v>
      </c>
      <c r="C7" s="16" t="s">
        <v>4</v>
      </c>
      <c r="D7" s="16" t="s">
        <v>34</v>
      </c>
      <c r="E7" s="16" t="s">
        <v>35</v>
      </c>
      <c r="F7" s="16" t="s">
        <v>17</v>
      </c>
      <c r="G7" s="16" t="s">
        <v>0</v>
      </c>
      <c r="H7" s="16" t="s">
        <v>16</v>
      </c>
      <c r="I7" s="16" t="s">
        <v>15</v>
      </c>
      <c r="J7" s="16" t="s">
        <v>1</v>
      </c>
      <c r="K7" s="16" t="s">
        <v>2</v>
      </c>
      <c r="L7" s="19"/>
      <c r="M7" s="16" t="s">
        <v>17</v>
      </c>
    </row>
    <row r="8" spans="2:13" ht="14.45" customHeight="1" x14ac:dyDescent="0.25">
      <c r="B8" s="29">
        <v>1</v>
      </c>
      <c r="C8" s="21"/>
      <c r="D8" s="2"/>
      <c r="E8" s="2"/>
      <c r="F8" s="2"/>
      <c r="G8" s="28"/>
      <c r="H8" s="2"/>
      <c r="I8" s="2"/>
      <c r="J8" s="14"/>
      <c r="K8" s="15"/>
      <c r="L8" s="19"/>
      <c r="M8" t="s">
        <v>18</v>
      </c>
    </row>
    <row r="9" spans="2:13" ht="14.45" customHeight="1" x14ac:dyDescent="0.25">
      <c r="B9" s="29">
        <v>2</v>
      </c>
      <c r="C9" s="21"/>
      <c r="D9" s="2"/>
      <c r="E9" s="2"/>
      <c r="F9" s="2"/>
      <c r="G9" s="28"/>
      <c r="H9" s="2"/>
      <c r="I9" s="2"/>
      <c r="J9" s="14"/>
      <c r="K9" s="15"/>
      <c r="L9" s="19"/>
      <c r="M9" t="s">
        <v>24</v>
      </c>
    </row>
    <row r="10" spans="2:13" s="19" customFormat="1" ht="14.45" customHeight="1" x14ac:dyDescent="0.25">
      <c r="B10" s="29">
        <v>3</v>
      </c>
      <c r="C10" s="21"/>
      <c r="D10" s="2"/>
      <c r="E10" s="2"/>
      <c r="F10" s="2"/>
      <c r="G10" s="28"/>
      <c r="H10" s="2"/>
      <c r="I10" s="2"/>
      <c r="J10" s="14"/>
      <c r="K10" s="15"/>
      <c r="M10" s="19" t="s">
        <v>25</v>
      </c>
    </row>
    <row r="11" spans="2:13" s="19" customFormat="1" ht="14.45" customHeight="1" x14ac:dyDescent="0.25">
      <c r="B11" s="29">
        <v>4</v>
      </c>
      <c r="C11" s="21"/>
      <c r="D11" s="2"/>
      <c r="E11" s="2"/>
      <c r="F11" s="2"/>
      <c r="G11" s="28"/>
      <c r="H11" s="2"/>
      <c r="I11" s="2"/>
      <c r="J11" s="14"/>
      <c r="K11" s="15"/>
      <c r="M11" s="27" t="s">
        <v>19</v>
      </c>
    </row>
    <row r="12" spans="2:13" s="19" customFormat="1" ht="14.45" customHeight="1" x14ac:dyDescent="0.25">
      <c r="B12" s="29">
        <v>5</v>
      </c>
      <c r="C12" s="21"/>
      <c r="D12" s="2"/>
      <c r="E12" s="2"/>
      <c r="F12" s="2"/>
      <c r="G12" s="28"/>
      <c r="H12" s="2"/>
      <c r="I12" s="2"/>
      <c r="J12" s="14"/>
      <c r="K12" s="15"/>
      <c r="M12" s="27" t="s">
        <v>26</v>
      </c>
    </row>
    <row r="13" spans="2:13" s="19" customFormat="1" ht="14.45" customHeight="1" x14ac:dyDescent="0.25">
      <c r="B13" s="29">
        <v>6</v>
      </c>
      <c r="C13" s="21"/>
      <c r="D13" s="2"/>
      <c r="E13" s="2"/>
      <c r="F13" s="2"/>
      <c r="G13" s="28"/>
      <c r="H13" s="2"/>
      <c r="I13" s="2"/>
      <c r="J13" s="14"/>
      <c r="K13" s="15"/>
      <c r="M13" s="27" t="s">
        <v>27</v>
      </c>
    </row>
    <row r="14" spans="2:13" s="19" customFormat="1" ht="14.45" customHeight="1" x14ac:dyDescent="0.25">
      <c r="B14" s="29">
        <v>7</v>
      </c>
      <c r="C14" s="21"/>
      <c r="D14" s="2"/>
      <c r="E14" s="2"/>
      <c r="F14" s="2"/>
      <c r="G14" s="28"/>
      <c r="H14" s="2"/>
      <c r="I14" s="2"/>
      <c r="J14" s="14"/>
      <c r="K14" s="15"/>
      <c r="M14" s="27" t="s">
        <v>28</v>
      </c>
    </row>
    <row r="15" spans="2:13" s="19" customFormat="1" ht="14.45" customHeight="1" x14ac:dyDescent="0.25">
      <c r="B15" s="29">
        <v>8</v>
      </c>
      <c r="C15" s="21"/>
      <c r="D15" s="2"/>
      <c r="E15" s="2"/>
      <c r="F15" s="2"/>
      <c r="G15" s="28"/>
      <c r="H15" s="2"/>
      <c r="I15" s="2"/>
      <c r="J15" s="14"/>
      <c r="K15" s="15"/>
      <c r="M15" s="27" t="s">
        <v>29</v>
      </c>
    </row>
    <row r="16" spans="2:13" s="19" customFormat="1" ht="14.45" customHeight="1" x14ac:dyDescent="0.25">
      <c r="B16" s="29">
        <v>9</v>
      </c>
      <c r="C16" s="21"/>
      <c r="D16" s="2"/>
      <c r="E16" s="2"/>
      <c r="F16" s="2"/>
      <c r="G16" s="28"/>
      <c r="H16" s="2"/>
      <c r="I16" s="2"/>
      <c r="J16" s="14"/>
      <c r="K16" s="15"/>
      <c r="M16" s="27" t="s">
        <v>30</v>
      </c>
    </row>
    <row r="17" spans="2:13" s="19" customFormat="1" ht="14.45" customHeight="1" x14ac:dyDescent="0.25">
      <c r="B17" s="29">
        <v>10</v>
      </c>
      <c r="C17" s="21"/>
      <c r="D17" s="2"/>
      <c r="E17" s="2"/>
      <c r="F17" s="2"/>
      <c r="G17" s="28"/>
      <c r="H17" s="2"/>
      <c r="I17" s="2"/>
      <c r="J17" s="14"/>
      <c r="K17" s="15"/>
      <c r="M17" s="27" t="s">
        <v>20</v>
      </c>
    </row>
    <row r="18" spans="2:13" s="19" customFormat="1" ht="14.45" customHeight="1" x14ac:dyDescent="0.25">
      <c r="B18" s="29">
        <v>11</v>
      </c>
      <c r="C18" s="21"/>
      <c r="D18" s="2"/>
      <c r="E18" s="2"/>
      <c r="F18" s="2"/>
      <c r="G18" s="28"/>
      <c r="H18" s="2"/>
      <c r="I18" s="2"/>
      <c r="J18" s="14"/>
      <c r="K18" s="15"/>
    </row>
    <row r="19" spans="2:13" s="19" customFormat="1" ht="14.45" customHeight="1" x14ac:dyDescent="0.25">
      <c r="B19" s="29">
        <v>12</v>
      </c>
      <c r="C19" s="21"/>
      <c r="D19" s="2"/>
      <c r="E19" s="2"/>
      <c r="F19" s="2"/>
      <c r="G19" s="28"/>
      <c r="H19" s="2"/>
      <c r="I19" s="2"/>
      <c r="J19" s="14"/>
      <c r="K19" s="15"/>
    </row>
    <row r="20" spans="2:13" s="19" customFormat="1" ht="14.45" customHeight="1" x14ac:dyDescent="0.25">
      <c r="B20" s="29">
        <v>13</v>
      </c>
      <c r="C20" s="21"/>
      <c r="D20" s="2"/>
      <c r="E20" s="2"/>
      <c r="F20" s="2"/>
      <c r="G20" s="28"/>
      <c r="H20" s="2"/>
      <c r="I20" s="2"/>
      <c r="J20" s="14"/>
      <c r="K20" s="15"/>
    </row>
    <row r="21" spans="2:13" s="19" customFormat="1" ht="14.45" customHeight="1" x14ac:dyDescent="0.25">
      <c r="B21" s="29">
        <v>14</v>
      </c>
      <c r="C21" s="21"/>
      <c r="D21" s="2"/>
      <c r="E21" s="2"/>
      <c r="F21" s="2"/>
      <c r="G21" s="28"/>
      <c r="H21" s="2"/>
      <c r="I21" s="2"/>
      <c r="J21" s="14"/>
      <c r="K21" s="15"/>
    </row>
    <row r="22" spans="2:13" s="19" customFormat="1" ht="14.45" customHeight="1" x14ac:dyDescent="0.25">
      <c r="B22" s="29">
        <v>15</v>
      </c>
      <c r="C22" s="21"/>
      <c r="D22" s="2"/>
      <c r="E22" s="2"/>
      <c r="F22" s="2"/>
      <c r="G22" s="28"/>
      <c r="H22" s="2"/>
      <c r="I22" s="2"/>
      <c r="J22" s="14"/>
      <c r="K22" s="15"/>
    </row>
    <row r="23" spans="2:13" s="19" customFormat="1" ht="14.45" customHeight="1" x14ac:dyDescent="0.25">
      <c r="B23" s="29">
        <v>16</v>
      </c>
      <c r="C23" s="21"/>
      <c r="D23" s="2"/>
      <c r="E23" s="2"/>
      <c r="F23" s="2"/>
      <c r="G23" s="28"/>
      <c r="H23" s="2"/>
      <c r="I23" s="2"/>
      <c r="J23" s="14"/>
      <c r="K23" s="15"/>
    </row>
    <row r="24" spans="2:13" s="19" customFormat="1" ht="14.45" customHeight="1" x14ac:dyDescent="0.25">
      <c r="B24" s="29">
        <v>17</v>
      </c>
      <c r="C24" s="21"/>
      <c r="D24" s="2"/>
      <c r="E24" s="2"/>
      <c r="F24" s="2"/>
      <c r="G24" s="28"/>
      <c r="H24" s="2"/>
      <c r="I24" s="2"/>
      <c r="J24" s="14"/>
      <c r="K24" s="15"/>
    </row>
    <row r="25" spans="2:13" ht="14.45" customHeight="1" x14ac:dyDescent="0.25">
      <c r="B25" s="29">
        <v>18</v>
      </c>
      <c r="C25" s="21"/>
      <c r="D25" s="2"/>
      <c r="E25" s="2"/>
      <c r="F25" s="2"/>
      <c r="G25" s="28"/>
      <c r="H25" s="2"/>
      <c r="I25" s="2"/>
      <c r="J25" s="14"/>
      <c r="K25" s="15"/>
      <c r="L25" s="19"/>
    </row>
    <row r="26" spans="2:13" ht="14.45" customHeight="1" x14ac:dyDescent="0.25">
      <c r="B26" s="29">
        <v>19</v>
      </c>
      <c r="C26" s="21"/>
      <c r="D26" s="2"/>
      <c r="E26" s="2"/>
      <c r="F26" s="2"/>
      <c r="G26" s="28"/>
      <c r="H26" s="2"/>
      <c r="I26" s="2"/>
      <c r="J26" s="14"/>
      <c r="K26" s="15"/>
      <c r="L26" s="19"/>
    </row>
    <row r="27" spans="2:13" ht="14.45" customHeight="1" x14ac:dyDescent="0.25">
      <c r="B27" s="29">
        <v>20</v>
      </c>
      <c r="C27" s="21"/>
      <c r="D27" s="2"/>
      <c r="E27" s="2"/>
      <c r="F27" s="2"/>
      <c r="G27" s="28"/>
      <c r="H27" s="2"/>
      <c r="I27" s="2"/>
      <c r="J27" s="14"/>
      <c r="K27" s="15"/>
      <c r="L27" s="19"/>
    </row>
    <row r="28" spans="2:13" ht="14.45" customHeight="1" x14ac:dyDescent="0.25">
      <c r="B28" s="29">
        <v>21</v>
      </c>
      <c r="C28" s="21"/>
      <c r="D28" s="2"/>
      <c r="E28" s="2"/>
      <c r="F28" s="2"/>
      <c r="G28" s="28"/>
      <c r="H28" s="2"/>
      <c r="I28" s="2"/>
      <c r="J28" s="14"/>
      <c r="K28" s="15"/>
      <c r="L28" s="19"/>
    </row>
    <row r="29" spans="2:13" ht="14.45" customHeight="1" x14ac:dyDescent="0.25">
      <c r="B29" s="29">
        <v>22</v>
      </c>
      <c r="C29" s="21"/>
      <c r="D29" s="2"/>
      <c r="E29" s="2"/>
      <c r="F29" s="2"/>
      <c r="G29" s="28"/>
      <c r="H29" s="2"/>
      <c r="I29" s="2"/>
      <c r="J29" s="14"/>
      <c r="K29" s="15"/>
      <c r="L29" s="19"/>
    </row>
    <row r="30" spans="2:13" ht="14.45" customHeight="1" x14ac:dyDescent="0.25">
      <c r="B30" s="29">
        <v>23</v>
      </c>
      <c r="C30" s="21"/>
      <c r="D30" s="2"/>
      <c r="E30" s="2"/>
      <c r="F30" s="2"/>
      <c r="G30" s="28"/>
      <c r="H30" s="2"/>
      <c r="I30" s="2"/>
      <c r="J30" s="14"/>
      <c r="K30" s="15"/>
      <c r="L30" s="19"/>
    </row>
    <row r="31" spans="2:13" ht="14.45" customHeight="1" x14ac:dyDescent="0.25">
      <c r="B31" s="29">
        <v>24</v>
      </c>
      <c r="C31" s="21"/>
      <c r="D31" s="2"/>
      <c r="E31" s="2"/>
      <c r="F31" s="2"/>
      <c r="G31" s="28"/>
      <c r="H31" s="2"/>
      <c r="I31" s="2"/>
      <c r="J31" s="14"/>
      <c r="K31" s="15"/>
      <c r="L31" s="19"/>
    </row>
    <row r="32" spans="2:13" ht="14.45" customHeight="1" x14ac:dyDescent="0.25">
      <c r="B32" s="29">
        <v>25</v>
      </c>
      <c r="C32" s="21"/>
      <c r="D32" s="2"/>
      <c r="E32" s="2"/>
      <c r="F32" s="2"/>
      <c r="G32" s="28"/>
      <c r="H32" s="2"/>
      <c r="I32" s="2"/>
      <c r="J32" s="14"/>
      <c r="K32" s="15"/>
      <c r="L32" s="19"/>
    </row>
    <row r="33" spans="2:12" ht="6.6" customHeight="1" x14ac:dyDescent="0.25">
      <c r="B33" s="39"/>
      <c r="C33" s="40"/>
      <c r="D33" s="41"/>
      <c r="E33" s="41"/>
      <c r="F33" s="41"/>
      <c r="G33" s="42"/>
      <c r="H33" s="41"/>
      <c r="I33" s="41"/>
      <c r="J33" s="34"/>
      <c r="K33" s="43"/>
      <c r="L33" s="19"/>
    </row>
    <row r="34" spans="2:12" ht="18" customHeight="1" thickBot="1" x14ac:dyDescent="0.3">
      <c r="B34" s="35"/>
      <c r="C34" s="36"/>
      <c r="D34" s="37"/>
      <c r="E34" s="37"/>
      <c r="F34" s="37"/>
      <c r="G34" s="37" t="s">
        <v>3</v>
      </c>
      <c r="H34" s="37" t="s">
        <v>3</v>
      </c>
      <c r="I34" s="37"/>
      <c r="J34" s="26" t="s">
        <v>32</v>
      </c>
      <c r="K34" s="38">
        <f>SUM(K8:K33)</f>
        <v>0</v>
      </c>
      <c r="L34" s="19"/>
    </row>
    <row r="35" spans="2:12" ht="15.75" x14ac:dyDescent="0.25">
      <c r="B35" s="46" t="s">
        <v>17</v>
      </c>
      <c r="C35" s="47"/>
      <c r="D35" s="47"/>
      <c r="E35" s="48"/>
      <c r="F35" s="19"/>
      <c r="G35" s="19"/>
      <c r="H35" s="5"/>
      <c r="J35" s="25" t="str">
        <f>"Original Contract"</f>
        <v>Original Contract</v>
      </c>
      <c r="K35" s="30"/>
    </row>
    <row r="36" spans="2:12" ht="15.75" x14ac:dyDescent="0.25">
      <c r="B36" s="10" t="s">
        <v>5</v>
      </c>
      <c r="C36" s="22"/>
      <c r="D36" s="49" t="s">
        <v>6</v>
      </c>
      <c r="E36" s="50"/>
      <c r="F36" s="19"/>
      <c r="G36" s="19"/>
      <c r="H36" s="5"/>
      <c r="J36" s="26" t="str">
        <f>"Executed Change Orders (SC=A &amp; I)"</f>
        <v>Executed Change Orders (SC=A &amp; I)</v>
      </c>
      <c r="K36" s="31">
        <f>SUMIF(F8:F33,"A",K8:K33)+SUMIF(F8:F33,"I",K8:K33)</f>
        <v>0</v>
      </c>
    </row>
    <row r="37" spans="2:12" ht="15.75" x14ac:dyDescent="0.25">
      <c r="B37" s="8" t="s">
        <v>7</v>
      </c>
      <c r="C37" s="23"/>
      <c r="D37" s="51" t="s">
        <v>13</v>
      </c>
      <c r="E37" s="52"/>
      <c r="F37" s="19"/>
      <c r="G37" s="19"/>
      <c r="H37" s="5"/>
      <c r="J37" s="25" t="str">
        <f>"      Revised Contract Amount "</f>
        <v xml:space="preserve">      Revised Contract Amount </v>
      </c>
      <c r="K37" s="30">
        <f>K35+K36</f>
        <v>0</v>
      </c>
    </row>
    <row r="38" spans="2:12" ht="15.75" x14ac:dyDescent="0.25">
      <c r="B38" s="7" t="s">
        <v>9</v>
      </c>
      <c r="C38" s="23"/>
      <c r="D38" s="51" t="s">
        <v>10</v>
      </c>
      <c r="E38" s="52"/>
      <c r="F38" s="19"/>
      <c r="G38" s="19"/>
      <c r="H38" s="5"/>
      <c r="I38" s="18"/>
      <c r="J38" s="26" t="str">
        <f>"Authorized COR's Outstanding (SC=S &amp; T)"</f>
        <v>Authorized COR's Outstanding (SC=S &amp; T)</v>
      </c>
      <c r="K38" s="31">
        <f>SUMIF(F8:F33,"S",K8:K33)+SUMIF(F8:F33,"T",K8:K33)</f>
        <v>0</v>
      </c>
    </row>
    <row r="39" spans="2:12" ht="15.75" x14ac:dyDescent="0.25">
      <c r="B39" s="7" t="s">
        <v>11</v>
      </c>
      <c r="C39" s="23"/>
      <c r="D39" s="51" t="s">
        <v>12</v>
      </c>
      <c r="E39" s="52"/>
      <c r="F39" s="19"/>
      <c r="G39" s="19"/>
      <c r="H39" s="5"/>
      <c r="J39" s="25" t="str">
        <f>"     Estimated Contract @ Completion"</f>
        <v xml:space="preserve">     Estimated Contract @ Completion</v>
      </c>
      <c r="K39" s="30">
        <f>K37+K38</f>
        <v>0</v>
      </c>
    </row>
    <row r="40" spans="2:12" ht="16.5" thickBot="1" x14ac:dyDescent="0.3">
      <c r="B40" s="9" t="s">
        <v>8</v>
      </c>
      <c r="C40" s="24"/>
      <c r="D40" s="44" t="s">
        <v>14</v>
      </c>
      <c r="E40" s="45"/>
      <c r="F40" s="19"/>
      <c r="G40" s="19"/>
      <c r="H40" s="5"/>
      <c r="J40" s="26" t="str">
        <f>"Pending COR's (SC= P &amp; R)"</f>
        <v>Pending COR's (SC= P &amp; R)</v>
      </c>
      <c r="K40" s="32">
        <f>SUMIF(F8:F33,"P",K8:K33)+SUMIF(F8:F33,"R",K8:K33)</f>
        <v>0</v>
      </c>
    </row>
    <row r="41" spans="2:12" x14ac:dyDescent="0.25">
      <c r="G41" s="5"/>
      <c r="H41" s="5"/>
    </row>
    <row r="42" spans="2:12" x14ac:dyDescent="0.25">
      <c r="G42" s="5"/>
      <c r="H42" s="5"/>
    </row>
    <row r="43" spans="2:12" ht="18.75" x14ac:dyDescent="0.3">
      <c r="G43" s="5"/>
      <c r="H43" s="5"/>
      <c r="I43" s="18"/>
      <c r="K43" s="20"/>
    </row>
    <row r="44" spans="2:12" ht="18.75" x14ac:dyDescent="0.3">
      <c r="G44" s="5"/>
      <c r="H44" s="5"/>
      <c r="I44" s="18"/>
      <c r="K44" s="20"/>
    </row>
    <row r="45" spans="2:12" x14ac:dyDescent="0.25">
      <c r="G45" s="5"/>
      <c r="H45" s="5"/>
      <c r="I45" s="5"/>
      <c r="J45" s="5"/>
      <c r="K45" s="5"/>
    </row>
  </sheetData>
  <mergeCells count="10">
    <mergeCell ref="B1:K1"/>
    <mergeCell ref="H4:J4"/>
    <mergeCell ref="H3:J3"/>
    <mergeCell ref="C4:D4"/>
    <mergeCell ref="D38:E38"/>
    <mergeCell ref="D40:E40"/>
    <mergeCell ref="B35:E35"/>
    <mergeCell ref="D36:E36"/>
    <mergeCell ref="D37:E37"/>
    <mergeCell ref="D39:E39"/>
  </mergeCells>
  <conditionalFormatting sqref="K35">
    <cfRule type="containsBlanks" dxfId="0" priority="1">
      <formula>LEN(TRIM(K35))=0</formula>
    </cfRule>
  </conditionalFormatting>
  <dataValidations count="1">
    <dataValidation type="list" allowBlank="1" showInputMessage="1" showErrorMessage="1" sqref="F8:F33">
      <formula1>$M$8:$M$17</formula1>
    </dataValidation>
  </dataValidations>
  <pageMargins left="0.25" right="0.25" top="0.5" bottom="0.5" header="0.3" footer="0.3"/>
  <pageSetup scale="85" fitToHeight="0" orientation="landscape" r:id="rId1"/>
  <headerFooter>
    <oddFooter>&amp;LPage &amp;P of &amp;N&amp;CCEI CONFIDENTIAL&amp;R&amp;D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COR Log</vt:lpstr>
      <vt:lpstr>DAS_LinkData</vt:lpstr>
      <vt:lpstr>DAS_LinkRange</vt:lpstr>
      <vt:lpstr>'COR Log'!Print_Area</vt:lpstr>
      <vt:lpstr>'COR Log'!Print_Titles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2019-10-16T21:00:17Z</cp:lastPrinted>
  <dcterms:created xsi:type="dcterms:W3CDTF">2017-06-21T16:20:51Z</dcterms:created>
  <dcterms:modified xsi:type="dcterms:W3CDTF">2019-10-16T21:01:38Z</dcterms:modified>
</cp:coreProperties>
</file>